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60" activeTab="0"/>
  </bookViews>
  <sheets>
    <sheet name="表紙（A4）" sheetId="1" r:id="rId1"/>
    <sheet name="【標準版】レバーレート算出計算書（A4-3枚）" sheetId="2" r:id="rId2"/>
  </sheets>
  <definedNames>
    <definedName name="_xlnm.Print_Area" localSheetId="1">'【標準版】レバーレート算出計算書（A4-3枚）'!$A$1:$L$165</definedName>
    <definedName name="_xlnm.Print_Area" localSheetId="0">'表紙（A4）'!$A$1:$J$46</definedName>
  </definedNames>
  <calcPr fullCalcOnLoad="1"/>
</workbook>
</file>

<file path=xl/sharedStrings.xml><?xml version="1.0" encoding="utf-8"?>
<sst xmlns="http://schemas.openxmlformats.org/spreadsheetml/2006/main" count="180" uniqueCount="140">
  <si>
    <t>前期</t>
  </si>
  <si>
    <t>科目</t>
  </si>
  <si>
    <t>計</t>
  </si>
  <si>
    <t>合計</t>
  </si>
  <si>
    <t>別</t>
  </si>
  <si>
    <t>整備技術料売上</t>
  </si>
  <si>
    <t>部品・材料売上</t>
  </si>
  <si>
    <t>外注売上</t>
  </si>
  <si>
    <t>兼業部門売上</t>
  </si>
  <si>
    <t>整備要員人件費</t>
  </si>
  <si>
    <t>工場費</t>
  </si>
  <si>
    <t>売上総利益</t>
  </si>
  <si>
    <t>役員報酬手当</t>
  </si>
  <si>
    <t>その他管理費</t>
  </si>
  <si>
    <t>営業利益</t>
  </si>
  <si>
    <t>一般管理費</t>
  </si>
  <si>
    <t>売上高</t>
  </si>
  <si>
    <t>１）　決算書／損益計算書の作成</t>
  </si>
  <si>
    <t>［損益計算書］</t>
  </si>
  <si>
    <t>２）　売上科目別簡易損益計算書の作成</t>
  </si>
  <si>
    <t>　前期損益計算書を次のように売上科目別に分類し、一般管理費を各科目の売上総利益の構成比（粗利比率）で各科目に案分します。結果は次のとおりです。</t>
  </si>
  <si>
    <t>（単位：千円又は％）</t>
  </si>
  <si>
    <t>整備技術料</t>
  </si>
  <si>
    <t>部品材料</t>
  </si>
  <si>
    <t>外注</t>
  </si>
  <si>
    <t>兼業部門</t>
  </si>
  <si>
    <t>売上原価</t>
  </si>
  <si>
    <t>３）　前期整備技術料総原価の算出</t>
  </si>
  <si>
    <t>前期整備総原価の算出は、次のとおりです。</t>
  </si>
  <si>
    <t>＝</t>
  </si>
  <si>
    <t>＝</t>
  </si>
  <si>
    <t>＋</t>
  </si>
  <si>
    <t>＋</t>
  </si>
  <si>
    <t>＝</t>
  </si>
  <si>
    <t>＜参考＞</t>
  </si>
  <si>
    <t>４）　前期平均レバーレートの算出</t>
  </si>
  <si>
    <t>　前期平均レバーレートの算出ができない場合、次のように計算する方法もあります。</t>
  </si>
  <si>
    <t>【1】</t>
  </si>
  <si>
    <t>÷</t>
  </si>
  <si>
    <t>【2】</t>
  </si>
  <si>
    <t>整備要員１人当たりの実働時間＝7時間×23.5日×12ヶ月</t>
  </si>
  <si>
    <t>【3】</t>
  </si>
  <si>
    <t>×</t>
  </si>
  <si>
    <t>【4】</t>
  </si>
  <si>
    <t>前期整備技術料　　　　　　　総原価（千円）</t>
  </si>
  <si>
    <t>前期整備技術料　　　　　　　　売上原価（千円）</t>
  </si>
  <si>
    <t>整備技術料負担の　　　　　　　　　　　　　　　前期一般管理費（千円）</t>
  </si>
  <si>
    <t>５）　前期理論稼働時間の算出</t>
  </si>
  <si>
    <t>前期理論稼働時間の算出は、次のとおりです。</t>
  </si>
  <si>
    <t>前期整備技術料　　　　　　　　売上高（千円）</t>
  </si>
  <si>
    <t>（h）</t>
  </si>
  <si>
    <t>前期理論　　　　　　　　　　　　　　　　稼働時間（h）</t>
  </si>
  <si>
    <t>６）　前期レバーレート原価の算出</t>
  </si>
  <si>
    <t>前期レバーレート原価の算出は、次のとおりです。</t>
  </si>
  <si>
    <t>前期整備技術料　　　　　　　　総原価（千円）</t>
  </si>
  <si>
    <t>前期理論稼働時間（h）</t>
  </si>
  <si>
    <t>整備要員1人当たりの整備技術料売上高（千円）＝整備技術料売上高÷整備要員数</t>
  </si>
  <si>
    <t>７）　前期実績利益率の算出</t>
  </si>
  <si>
    <t>前期実績利益率の算出は、次のとおりです。</t>
  </si>
  <si>
    <t>≒</t>
  </si>
  <si>
    <t>前期実績利益率</t>
  </si>
  <si>
    <t>－</t>
  </si>
  <si>
    <t>前期整備技術料売上高（千円）</t>
  </si>
  <si>
    <t>前期整備技術料総原価（千円）</t>
  </si>
  <si>
    <t>－</t>
  </si>
  <si>
    <t>÷</t>
  </si>
  <si>
    <t>より判断して、今期の</t>
  </si>
  <si>
    <t>目標利益率</t>
  </si>
  <si>
    <t>を</t>
  </si>
  <si>
    <t>当社は</t>
  </si>
  <si>
    <t>とします。</t>
  </si>
  <si>
    <t>整備員予定賃上率</t>
  </si>
  <si>
    <t>役員・間接員予定賃上率</t>
  </si>
  <si>
    <t>消費者物価上昇率</t>
  </si>
  <si>
    <t>×</t>
  </si>
  <si>
    <t>前期レバーレート原価（千円）</t>
  </si>
  <si>
    <t>当社の決算</t>
  </si>
  <si>
    <t>売　上　高</t>
  </si>
  <si>
    <r>
      <t>当社の前期決算に基づく平均レバーレートは、次のとおりでした。</t>
    </r>
    <r>
      <rPr>
        <sz val="9"/>
        <color indexed="8"/>
        <rFont val="ＭＳ Ｐゴシック"/>
        <family val="3"/>
      </rPr>
      <t>（下記＜参考＞の方法により算出した。）</t>
    </r>
  </si>
  <si>
    <t>１０）　今期目標（設定）レバーレートの決定</t>
  </si>
  <si>
    <t>注）</t>
  </si>
  <si>
    <t>８）　今期目標（設定）利益率の決定</t>
  </si>
  <si>
    <r>
      <t>当社の目標利益率は、次のとおりとします。</t>
    </r>
    <r>
      <rPr>
        <b/>
        <sz val="11"/>
        <color indexed="10"/>
        <rFont val="ＭＳ Ｐゴシック"/>
        <family val="3"/>
      </rPr>
      <t>（※この設定は各社にて決定するものです。）</t>
    </r>
  </si>
  <si>
    <r>
      <t>今期目標（売上計上段階の）レバーレートの算出は、次のとおりです。　　　　　　　　　　　　　　　　　　　　　　　　　　　　　　　　　　　　　　　　　　　　　　　　　　　</t>
    </r>
    <r>
      <rPr>
        <b/>
        <sz val="11"/>
        <color indexed="10"/>
        <rFont val="ＭＳ Ｐゴシック"/>
        <family val="3"/>
      </rPr>
      <t>（※この設定は各社にて決定するものです。）</t>
    </r>
  </si>
  <si>
    <t>①</t>
  </si>
  <si>
    <t>②</t>
  </si>
  <si>
    <t>　本ソフトの基本設定値は「今期目標利益率を0.05（5%）」、「今期年度修正計数を0.03（3%）」としております。</t>
  </si>
  <si>
    <t>手順１、決算書の準備</t>
  </si>
  <si>
    <t>＜本ソフトの操作手順＞</t>
  </si>
  <si>
    <t>手順２、損益計算書の作成（入力）</t>
  </si>
  <si>
    <t>手順３、今期目標レバーレート算出に必要なデータの入力</t>
  </si>
  <si>
    <t>従業員数（人）</t>
  </si>
  <si>
    <t>整備要員数（人）</t>
  </si>
  <si>
    <t>　但し、本ソフトの損益計算書はレバーレート算出等を出来る限り正確なものとするため、売上や原価については整備部門とその他兼業部門に細分化しておりますので、入力に当っては損益計算書に加え「販売費及び一般管理費内訳書」や「製造原価報告書」等も加味した上で仕分けして下さい。</t>
  </si>
  <si>
    <t>一般社団法人日本自動車整備振興会連合会</t>
  </si>
  <si>
    <t>前期決算書から次のような損益計算書を作成します。</t>
  </si>
  <si>
    <t>※　下表「当社の決算」の空欄に自社のデータを入力して下さい。</t>
  </si>
  <si>
    <t>（単位：千円）</t>
  </si>
  <si>
    <t>整備技術料売上原価</t>
  </si>
  <si>
    <t>減価償却費（工場関係分）</t>
  </si>
  <si>
    <t>外注原価</t>
  </si>
  <si>
    <t>部品・材料原価</t>
  </si>
  <si>
    <t>兼業部門原価</t>
  </si>
  <si>
    <t>売上総原価</t>
  </si>
  <si>
    <t>間接人員給与手当</t>
  </si>
  <si>
    <t>減価償却費（工場以外の分）</t>
  </si>
  <si>
    <t>一般管理費</t>
  </si>
  <si>
    <t>売上総利益</t>
  </si>
  <si>
    <t>整備技術料売上利益</t>
  </si>
  <si>
    <t>部品・材料売上利益</t>
  </si>
  <si>
    <t>外注売上利益</t>
  </si>
  <si>
    <t>兼業部門売上利益</t>
  </si>
  <si>
    <t>1＋　　　　　　　　　　　目標利益率</t>
  </si>
  <si>
    <t>　※印（赤太文字）の指示に従い、自社の前期分のデーターを空欄に入力して下さい。</t>
  </si>
  <si>
    <t>※消費者物価上昇率については日整連ニュース掲載（例年３月号掲載）の消費者物価指数・変化率の政府見通し上昇率をご確認の上ご記入下さい。</t>
  </si>
  <si>
    <t>前期平均　　　　　　　　　　レバーレート（円）</t>
  </si>
  <si>
    <t>前期レバーレート　　　　原価（円）</t>
  </si>
  <si>
    <t>今期目標レバーレート（円）</t>
  </si>
  <si>
    <t>印内は自社の設定数値に変更・入力下さい。その後は自動計算につき出力のみでOKです。</t>
  </si>
  <si>
    <t>入力例：　３％アップしたい場合　⇒　３　の数値を入力して下さい。</t>
  </si>
  <si>
    <t>前期平均レバーレート（円）＝整備要員１人当たりの整備技術料売上高÷稼働時間</t>
  </si>
  <si>
    <t>同上構成比（％）</t>
  </si>
  <si>
    <t>≒</t>
  </si>
  <si>
    <t>≒</t>
  </si>
  <si>
    <t>　御社の直近（前期）の決算書（損益計算書、販売費及び一般管理費内訳書、製造原価報告書等）を準備して下さい。</t>
  </si>
  <si>
    <r>
      <t>　この場合の</t>
    </r>
    <r>
      <rPr>
        <b/>
        <u val="single"/>
        <sz val="11"/>
        <color indexed="10"/>
        <rFont val="ＭＳ Ｐゴシック"/>
        <family val="3"/>
      </rPr>
      <t>実働時間、実働日数、稼働率</t>
    </r>
    <r>
      <rPr>
        <sz val="11"/>
        <color theme="1"/>
        <rFont val="Calibri"/>
        <family val="3"/>
      </rPr>
      <t>は、仮定の数値ですので、各事業場の実態に合わせて算出して下さい。</t>
    </r>
  </si>
  <si>
    <r>
      <t>稼働時間＝実働時間×</t>
    </r>
    <r>
      <rPr>
        <b/>
        <u val="single"/>
        <sz val="11"/>
        <color indexed="10"/>
        <rFont val="ＭＳ Ｐゴシック"/>
        <family val="3"/>
      </rPr>
      <t>稼働率（0.68）</t>
    </r>
  </si>
  <si>
    <t>①</t>
  </si>
  <si>
    <r>
      <t>・ 本ソフトは、</t>
    </r>
    <r>
      <rPr>
        <u val="single"/>
        <sz val="12.5"/>
        <color indexed="8"/>
        <rFont val="ＭＳ Ｐゴシック"/>
        <family val="3"/>
      </rPr>
      <t>自社の決算書（損益計算書、販売費及び一般管理費内訳書、製造原価報告書等）のデーターを入力すること</t>
    </r>
    <r>
      <rPr>
        <sz val="12.5"/>
        <color indexed="8"/>
        <rFont val="ＭＳ Ｐゴシック"/>
        <family val="3"/>
      </rPr>
      <t>で、経営の健全化には欠かせない、自社の決算に基づく前期平均レバーレート及び今期目標レバーレートも自動的に算出することができます。　　　　　　　　　　　　　　　　　　　　　　　　　　　　　　　　　　　　　　　　　　　　　　　　　　　　　　　　　　　　　・ 但し、レバーレート算出に必要となる稼働時間率（0.68）や一般管理費負担率等の設定条件については、業界の標準的な数値を採用しました。</t>
    </r>
  </si>
  <si>
    <t>９）　今期年度修正係数の算出</t>
  </si>
  <si>
    <r>
      <t>年度修正係数の算出は、次のとおりです。</t>
    </r>
    <r>
      <rPr>
        <b/>
        <sz val="11"/>
        <color indexed="10"/>
        <rFont val="ＭＳ Ｐゴシック"/>
        <family val="3"/>
      </rPr>
      <t>（※この設定は各社にて決定するものです。）</t>
    </r>
  </si>
  <si>
    <t>年度修正係数</t>
  </si>
  <si>
    <t>1＋　　　　　　　　　　　　　　　　　年度修正係数</t>
  </si>
  <si>
    <r>
      <t>但し、下記の</t>
    </r>
    <r>
      <rPr>
        <b/>
        <u val="single"/>
        <sz val="11"/>
        <color indexed="8"/>
        <rFont val="ＭＳ Ｐゴシック"/>
        <family val="3"/>
      </rPr>
      <t>８）今期目標（設定）利益率及び９）今期年度修正系数の　　　　印内の各数値</t>
    </r>
    <r>
      <rPr>
        <b/>
        <sz val="11"/>
        <color indexed="8"/>
        <rFont val="ＭＳ Ｐゴシック"/>
        <family val="3"/>
      </rPr>
      <t>は、各社において自社の前期実績より判断し、必ず設定入力して下さい。本ソフトの基本設定値は「今期目標利益率を0.05（5%）」、「今期年度修正計数を0.03（3%）」としております。</t>
    </r>
    <r>
      <rPr>
        <b/>
        <u val="single"/>
        <sz val="11"/>
        <color indexed="8"/>
        <rFont val="ＭＳ Ｐゴシック"/>
        <family val="3"/>
      </rPr>
      <t>入力しないと今期目標レバーレートが算出されませんのでご注意下さい。</t>
    </r>
    <r>
      <rPr>
        <b/>
        <sz val="11"/>
        <color indexed="8"/>
        <rFont val="ＭＳ Ｐゴシック"/>
        <family val="3"/>
      </rPr>
      <t>）</t>
    </r>
  </si>
  <si>
    <t>(Ver.1.1)</t>
  </si>
  <si>
    <t>（令和２年３月更新）</t>
  </si>
  <si>
    <r>
      <t>　「8）今期目標利益率」及び「9）今期年度修正系数」については、基本設定値が入力されておりますので、手順２の①の計算書の下の赤色破線囲い内の指示に従い、</t>
    </r>
    <r>
      <rPr>
        <u val="single"/>
        <sz val="12"/>
        <color indexed="8"/>
        <rFont val="ＭＳ Ｐゴシック"/>
        <family val="3"/>
      </rPr>
      <t>必ず自社の判断にて設定変更</t>
    </r>
    <r>
      <rPr>
        <sz val="12"/>
        <color indexed="8"/>
        <rFont val="ＭＳ Ｐゴシック"/>
        <family val="3"/>
      </rPr>
      <t>をして下さい。</t>
    </r>
  </si>
  <si>
    <t>「3）前期平均レバーレート」に前期のレバーレートを入力してください。</t>
  </si>
  <si>
    <t>≪レバーレート算出ソフト【標準版】≫</t>
  </si>
  <si>
    <t>　下段にあるワークシートの「【標準版】レバーレート算出計算書」を選択・クリックし入力画面を開く。</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</si>
</sst>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Red]\(0.000\)"/>
    <numFmt numFmtId="177" formatCode="0.0%"/>
    <numFmt numFmtId="178" formatCode="0.0_ "/>
    <numFmt numFmtId="179" formatCode="0.0_);[Red]\(0.0\)"/>
    <numFmt numFmtId="180" formatCode="#,##0.0_ ;[Red]\-#,##0.0\ "/>
    <numFmt numFmtId="181" formatCode="0.000_ "/>
    <numFmt numFmtId="182" formatCode="#,##0.0;[Red]\-#,##0.0"/>
    <numFmt numFmtId="183" formatCode="#,##0.000;[Red]\-#,##0.000"/>
    <numFmt numFmtId="184" formatCode="#,##0_ ;[Red]\-#,##0\ "/>
    <numFmt numFmtId="185" formatCode="0.00_ "/>
    <numFmt numFmtId="186" formatCode="#,##0.000_ ;[Red]\-#,##0.000\ "/>
    <numFmt numFmtId="187" formatCode="##&quot;千円&quot;"/>
    <numFmt numFmtId="188" formatCode="##0&quot;千円&quot;"/>
    <numFmt numFmtId="189" formatCode="#,###&quot;千円&quot;"/>
    <numFmt numFmtId="190" formatCode="#,###&quot;円&quot;"/>
    <numFmt numFmtId="191" formatCode="#,###&quot;時間&quot;"/>
    <numFmt numFmtId="192" formatCode="0.00_);[Red]\(0.00\)"/>
    <numFmt numFmtId="193" formatCode="0.00000000000000000000000%"/>
  </numFmts>
  <fonts count="85">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9"/>
      <color indexed="8"/>
      <name val="ＭＳ Ｐゴシック"/>
      <family val="3"/>
    </font>
    <font>
      <b/>
      <u val="single"/>
      <sz val="11"/>
      <color indexed="8"/>
      <name val="ＭＳ Ｐゴシック"/>
      <family val="3"/>
    </font>
    <font>
      <sz val="12"/>
      <color indexed="8"/>
      <name val="ＭＳ Ｐゴシック"/>
      <family val="3"/>
    </font>
    <font>
      <b/>
      <sz val="11"/>
      <color indexed="10"/>
      <name val="ＭＳ Ｐゴシック"/>
      <family val="3"/>
    </font>
    <font>
      <u val="single"/>
      <sz val="12"/>
      <color indexed="8"/>
      <name val="ＭＳ Ｐゴシック"/>
      <family val="3"/>
    </font>
    <font>
      <b/>
      <sz val="28"/>
      <color indexed="8"/>
      <name val="ＭＳ Ｐゴシック"/>
      <family val="3"/>
    </font>
    <font>
      <sz val="12.5"/>
      <color indexed="8"/>
      <name val="ＭＳ Ｐゴシック"/>
      <family val="3"/>
    </font>
    <font>
      <u val="single"/>
      <sz val="12.5"/>
      <color indexed="8"/>
      <name val="ＭＳ Ｐゴシック"/>
      <family val="3"/>
    </font>
    <font>
      <b/>
      <sz val="10"/>
      <color indexed="8"/>
      <name val="ＭＳ ゴシック"/>
      <family val="3"/>
    </font>
    <font>
      <b/>
      <sz val="14"/>
      <color indexed="8"/>
      <name val="HGPｺﾞｼｯｸM"/>
      <family val="3"/>
    </font>
    <font>
      <b/>
      <u val="single"/>
      <sz val="11"/>
      <color indexed="10"/>
      <name val="ＭＳ Ｐゴシック"/>
      <family val="3"/>
    </font>
    <font>
      <b/>
      <sz val="2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0"/>
      <color indexed="8"/>
      <name val="ＭＳ Ｐゴシック"/>
      <family val="3"/>
    </font>
    <font>
      <b/>
      <sz val="11"/>
      <name val="ＭＳ Ｐゴシック"/>
      <family val="3"/>
    </font>
    <font>
      <b/>
      <sz val="22"/>
      <color indexed="8"/>
      <name val="ＭＳ Ｐゴシック"/>
      <family val="3"/>
    </font>
    <font>
      <sz val="12"/>
      <color indexed="30"/>
      <name val="ＭＳ Ｐゴシック"/>
      <family val="3"/>
    </font>
    <font>
      <b/>
      <sz val="12"/>
      <color indexed="8"/>
      <name val="ＭＳ Ｐゴシック"/>
      <family val="3"/>
    </font>
    <font>
      <b/>
      <u val="single"/>
      <sz val="14"/>
      <color indexed="8"/>
      <name val="ＭＳ Ｐゴシック"/>
      <family val="3"/>
    </font>
    <font>
      <b/>
      <sz val="14"/>
      <color indexed="10"/>
      <name val="ＭＳ Ｐゴシック"/>
      <family val="3"/>
    </font>
    <font>
      <b/>
      <u val="single"/>
      <sz val="18"/>
      <color indexed="8"/>
      <name val="ＭＳ Ｐゴシック"/>
      <family val="3"/>
    </font>
    <font>
      <b/>
      <sz val="16"/>
      <color indexed="8"/>
      <name val="ＭＳ Ｐゴシック"/>
      <family val="3"/>
    </font>
    <font>
      <sz val="18"/>
      <color indexed="8"/>
      <name val="ＭＳ Ｐゴシック"/>
      <family val="3"/>
    </font>
    <font>
      <b/>
      <u val="single"/>
      <sz val="22"/>
      <color indexed="8"/>
      <name val="ＭＳ Ｐゴシック"/>
      <family val="3"/>
    </font>
    <font>
      <b/>
      <sz val="18"/>
      <color indexed="8"/>
      <name val="ＭＳ Ｐゴシック"/>
      <family val="3"/>
    </font>
    <font>
      <sz val="14"/>
      <color indexed="8"/>
      <name val="ＭＳ Ｐゴシック"/>
      <family val="3"/>
    </font>
    <font>
      <b/>
      <sz val="12"/>
      <color indexed="10"/>
      <name val="ＭＳ Ｐ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
      <sz val="12"/>
      <color theme="1"/>
      <name val="Calibri"/>
      <family val="3"/>
    </font>
    <font>
      <sz val="12.5"/>
      <color theme="1"/>
      <name val="Calibri"/>
      <family val="3"/>
    </font>
    <font>
      <b/>
      <sz val="11"/>
      <color rgb="FFFF0000"/>
      <name val="Calibri"/>
      <family val="3"/>
    </font>
    <font>
      <sz val="10"/>
      <color theme="1"/>
      <name val="Calibri"/>
      <family val="3"/>
    </font>
    <font>
      <b/>
      <u val="single"/>
      <sz val="11"/>
      <color theme="1"/>
      <name val="Calibri"/>
      <family val="3"/>
    </font>
    <font>
      <b/>
      <sz val="11"/>
      <name val="Calibri"/>
      <family val="3"/>
    </font>
    <font>
      <b/>
      <u val="single"/>
      <sz val="11"/>
      <color rgb="FFFF0000"/>
      <name val="Calibri"/>
      <family val="3"/>
    </font>
    <font>
      <b/>
      <sz val="22"/>
      <color theme="1"/>
      <name val="Calibri"/>
      <family val="3"/>
    </font>
    <font>
      <sz val="14"/>
      <color theme="1"/>
      <name val="Calibri"/>
      <family val="3"/>
    </font>
    <font>
      <sz val="12"/>
      <color rgb="FF0070C0"/>
      <name val="Calibri"/>
      <family val="3"/>
    </font>
    <font>
      <b/>
      <sz val="12"/>
      <color theme="1"/>
      <name val="Calibri"/>
      <family val="3"/>
    </font>
    <font>
      <sz val="8"/>
      <color theme="1"/>
      <name val="Calibri"/>
      <family val="3"/>
    </font>
    <font>
      <b/>
      <u val="single"/>
      <sz val="14"/>
      <color theme="1"/>
      <name val="Calibri"/>
      <family val="3"/>
    </font>
    <font>
      <b/>
      <u val="single"/>
      <sz val="18"/>
      <color theme="1"/>
      <name val="Calibri"/>
      <family val="3"/>
    </font>
    <font>
      <sz val="18"/>
      <color theme="1"/>
      <name val="Calibri"/>
      <family val="3"/>
    </font>
    <font>
      <sz val="9"/>
      <color theme="1"/>
      <name val="Calibri"/>
      <family val="3"/>
    </font>
    <font>
      <b/>
      <sz val="12"/>
      <color rgb="FFFF0000"/>
      <name val="Calibri"/>
      <family val="3"/>
    </font>
    <font>
      <b/>
      <sz val="18"/>
      <color theme="1"/>
      <name val="Calibri"/>
      <family val="3"/>
    </font>
    <font>
      <b/>
      <u val="single"/>
      <sz val="22"/>
      <color theme="1"/>
      <name val="Calibri"/>
      <family val="3"/>
    </font>
    <font>
      <b/>
      <sz val="16"/>
      <color theme="1"/>
      <name val="Calibri"/>
      <family val="3"/>
    </font>
    <font>
      <b/>
      <sz val="14"/>
      <color rgb="FFFF00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8" tint="0.5999600291252136"/>
        <bgColor indexed="64"/>
      </patternFill>
    </fill>
    <fill>
      <patternFill patternType="solid">
        <fgColor rgb="FFFFFF00"/>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bottom/>
    </border>
    <border>
      <left/>
      <right style="thin">
        <color theme="0"/>
      </right>
      <top/>
      <bottom/>
    </border>
    <border>
      <left style="thin">
        <color theme="0"/>
      </left>
      <right/>
      <top/>
      <bottom style="thin">
        <color theme="0"/>
      </bottom>
    </border>
    <border>
      <left/>
      <right/>
      <top/>
      <bottom style="thin">
        <color theme="0"/>
      </bottom>
    </border>
    <border>
      <left style="medium">
        <color theme="1"/>
      </left>
      <right style="medium">
        <color theme="1"/>
      </right>
      <top style="medium">
        <color theme="1"/>
      </top>
      <bottom style="medium">
        <color theme="1"/>
      </bottom>
    </border>
    <border>
      <left style="medium"/>
      <right style="medium"/>
      <top style="medium"/>
      <bottom style="medium"/>
    </border>
    <border>
      <left/>
      <right style="thin">
        <color theme="0"/>
      </right>
      <top style="thin">
        <color theme="0"/>
      </top>
      <bottom style="thin">
        <color theme="0"/>
      </bottom>
    </border>
    <border>
      <left style="thin">
        <color theme="0"/>
      </left>
      <right style="thin">
        <color theme="0"/>
      </right>
      <top style="thin">
        <color theme="0"/>
      </top>
      <bottom/>
    </border>
    <border>
      <left/>
      <right/>
      <top/>
      <bottom style="medium"/>
    </border>
    <border>
      <left/>
      <right/>
      <top style="medium"/>
      <bottom style="medium"/>
    </border>
    <border>
      <left>
        <color indexed="63"/>
      </left>
      <right style="thin">
        <color theme="0"/>
      </right>
      <top style="medium"/>
      <bottom style="medium"/>
    </border>
    <border>
      <left style="thin">
        <color theme="0"/>
      </left>
      <right style="thin">
        <color theme="0"/>
      </right>
      <top/>
      <bottom/>
    </border>
    <border>
      <left/>
      <right/>
      <top style="thin">
        <color theme="0"/>
      </top>
      <bottom style="thin">
        <color theme="0"/>
      </bottom>
    </border>
    <border>
      <left style="mediumDashed">
        <color rgb="FFFF0000"/>
      </left>
      <right style="thin">
        <color theme="0"/>
      </right>
      <top style="mediumDashed">
        <color rgb="FFFF0000"/>
      </top>
      <bottom style="thin">
        <color theme="0"/>
      </bottom>
    </border>
    <border>
      <left style="thin">
        <color theme="0"/>
      </left>
      <right style="thin">
        <color theme="0"/>
      </right>
      <top style="mediumDashed">
        <color rgb="FFFF0000"/>
      </top>
      <bottom>
        <color indexed="63"/>
      </bottom>
    </border>
    <border>
      <left style="thin">
        <color theme="0"/>
      </left>
      <right style="thin">
        <color theme="0"/>
      </right>
      <top style="mediumDashed">
        <color rgb="FFFF0000"/>
      </top>
      <bottom style="thin">
        <color theme="0"/>
      </bottom>
    </border>
    <border>
      <left style="thin">
        <color theme="0"/>
      </left>
      <right style="mediumDashed">
        <color rgb="FFFF0000"/>
      </right>
      <top style="mediumDashed">
        <color rgb="FFFF0000"/>
      </top>
      <bottom style="thin">
        <color theme="0"/>
      </bottom>
    </border>
    <border>
      <left style="mediumDashed">
        <color rgb="FFFF0000"/>
      </left>
      <right>
        <color indexed="63"/>
      </right>
      <top>
        <color indexed="63"/>
      </top>
      <bottom style="thin">
        <color theme="0"/>
      </bottom>
    </border>
    <border>
      <left style="mediumDashed">
        <color rgb="FFFF0000"/>
      </left>
      <right style="thin">
        <color theme="0"/>
      </right>
      <top style="thin">
        <color theme="0"/>
      </top>
      <bottom style="thin">
        <color theme="0"/>
      </bottom>
    </border>
    <border>
      <left style="thin">
        <color theme="0"/>
      </left>
      <right style="mediumDashed">
        <color rgb="FFFF0000"/>
      </right>
      <top style="thin">
        <color theme="0"/>
      </top>
      <bottom style="thin">
        <color theme="0"/>
      </bottom>
    </border>
    <border>
      <left style="mediumDashed">
        <color rgb="FFFF0000"/>
      </left>
      <right style="thin">
        <color theme="0"/>
      </right>
      <top style="thin">
        <color theme="0"/>
      </top>
      <bottom style="mediumDashed">
        <color rgb="FFFF0000"/>
      </bottom>
    </border>
    <border>
      <left style="thin">
        <color theme="0"/>
      </left>
      <right style="thin">
        <color theme="0"/>
      </right>
      <top style="thin">
        <color theme="0"/>
      </top>
      <bottom style="mediumDashed">
        <color rgb="FFFF0000"/>
      </bottom>
    </border>
    <border>
      <left style="thin">
        <color theme="0"/>
      </left>
      <right style="mediumDashed">
        <color rgb="FFFF0000"/>
      </right>
      <top style="thin">
        <color theme="0"/>
      </top>
      <bottom style="mediumDashed">
        <color rgb="FFFF0000"/>
      </bottom>
    </border>
    <border>
      <left style="thin"/>
      <right style="thin"/>
      <top style="medium">
        <color theme="1"/>
      </top>
      <bottom style="double"/>
    </border>
    <border>
      <left style="thin"/>
      <right style="medium">
        <color theme="1"/>
      </right>
      <top style="medium">
        <color theme="1"/>
      </top>
      <bottom style="double"/>
    </border>
    <border>
      <left/>
      <right style="medium">
        <color theme="0"/>
      </right>
      <top style="medium">
        <color theme="0"/>
      </top>
      <bottom style="medium">
        <color theme="0"/>
      </bottom>
    </border>
    <border>
      <left style="medium">
        <color theme="0"/>
      </left>
      <right style="medium">
        <color theme="0"/>
      </right>
      <top style="medium">
        <color theme="0"/>
      </top>
      <bottom style="medium">
        <color theme="0"/>
      </bottom>
    </border>
    <border>
      <left style="thin">
        <color theme="0"/>
      </left>
      <right/>
      <top style="thin">
        <color theme="0"/>
      </top>
      <bottom/>
    </border>
    <border>
      <left style="thin">
        <color theme="0"/>
      </left>
      <right style="thin">
        <color theme="0"/>
      </right>
      <top/>
      <bottom style="thin">
        <color theme="0"/>
      </bottom>
    </border>
    <border>
      <left style="thin">
        <color theme="1"/>
      </left>
      <right style="thin">
        <color theme="0"/>
      </right>
      <top style="thin">
        <color theme="1"/>
      </top>
      <bottom style="thin">
        <color theme="0"/>
      </bottom>
    </border>
    <border>
      <left style="thin">
        <color theme="0"/>
      </left>
      <right style="thin">
        <color theme="0"/>
      </right>
      <top style="thin">
        <color theme="1"/>
      </top>
      <bottom style="thin">
        <color theme="0"/>
      </bottom>
    </border>
    <border>
      <left style="thin">
        <color theme="0"/>
      </left>
      <right style="thin">
        <color theme="1"/>
      </right>
      <top style="thin">
        <color theme="1"/>
      </top>
      <bottom style="thin">
        <color theme="0"/>
      </bottom>
    </border>
    <border>
      <left style="thin">
        <color theme="1"/>
      </left>
      <right style="thin">
        <color theme="0"/>
      </right>
      <top style="thin">
        <color theme="0"/>
      </top>
      <bottom style="thin">
        <color theme="0"/>
      </bottom>
    </border>
    <border>
      <left style="thin">
        <color theme="0"/>
      </left>
      <right style="thin">
        <color theme="1"/>
      </right>
      <top style="thin">
        <color theme="0"/>
      </top>
      <bottom style="thin">
        <color theme="0"/>
      </bottom>
    </border>
    <border>
      <left style="thin">
        <color theme="1"/>
      </left>
      <right style="thin">
        <color theme="0"/>
      </right>
      <top style="thin">
        <color theme="0"/>
      </top>
      <bottom/>
    </border>
    <border>
      <left style="thin">
        <color theme="0"/>
      </left>
      <right style="thin">
        <color theme="1"/>
      </right>
      <top style="thin">
        <color theme="0"/>
      </top>
      <bottom/>
    </border>
    <border>
      <left style="thin">
        <color theme="1"/>
      </left>
      <right style="thin"/>
      <top style="thin">
        <color theme="0"/>
      </top>
      <bottom style="thin">
        <color theme="0"/>
      </bottom>
    </border>
    <border>
      <left style="thin"/>
      <right style="thin">
        <color theme="0"/>
      </right>
      <top style="thin"/>
      <bottom style="thin">
        <color theme="0"/>
      </bottom>
    </border>
    <border>
      <left/>
      <right style="thin">
        <color theme="1"/>
      </right>
      <top style="thin">
        <color theme="0"/>
      </top>
      <bottom style="thin">
        <color theme="0"/>
      </bottom>
    </border>
    <border>
      <left style="thin"/>
      <right style="thin">
        <color theme="0"/>
      </right>
      <top style="thin">
        <color theme="0"/>
      </top>
      <bottom style="thin">
        <color theme="0"/>
      </bottom>
    </border>
    <border>
      <left style="thin">
        <color theme="0"/>
      </left>
      <right style="thin"/>
      <top style="thin">
        <color theme="0"/>
      </top>
      <bottom style="thin">
        <color theme="0"/>
      </bottom>
    </border>
    <border>
      <left style="thin"/>
      <right style="thin"/>
      <top style="thin"/>
      <bottom style="thin"/>
    </border>
    <border>
      <left style="thin">
        <color theme="1"/>
      </left>
      <right style="thin">
        <color theme="1"/>
      </right>
      <top style="thin">
        <color theme="1"/>
      </top>
      <bottom style="thin">
        <color theme="1"/>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bottom style="thin"/>
    </border>
    <border>
      <left style="thin">
        <color theme="0"/>
      </left>
      <right style="thin"/>
      <top style="thin">
        <color theme="0"/>
      </top>
      <bottom style="thin"/>
    </border>
    <border>
      <left style="thin">
        <color theme="1"/>
      </left>
      <right style="thin">
        <color theme="0"/>
      </right>
      <top/>
      <bottom style="thin">
        <color theme="1"/>
      </bottom>
    </border>
    <border>
      <left style="thin">
        <color theme="0"/>
      </left>
      <right style="thin">
        <color theme="0"/>
      </right>
      <top/>
      <bottom style="thin">
        <color theme="1"/>
      </bottom>
    </border>
    <border>
      <left/>
      <right style="thin">
        <color theme="1"/>
      </right>
      <top style="thin">
        <color theme="0"/>
      </top>
      <bottom style="thin">
        <color theme="1"/>
      </bottom>
    </border>
    <border>
      <left style="thin"/>
      <right/>
      <top style="thin"/>
      <bottom style="thin"/>
    </border>
    <border>
      <left style="thin">
        <color theme="0"/>
      </left>
      <right style="thin">
        <color theme="0"/>
      </right>
      <top style="thin"/>
      <bottom style="thin"/>
    </border>
    <border>
      <left/>
      <right style="thin"/>
      <top style="thin"/>
      <bottom style="thin"/>
    </border>
    <border>
      <left/>
      <right/>
      <top style="thin">
        <color theme="1"/>
      </top>
      <bottom style="thin">
        <color theme="1"/>
      </bottom>
    </border>
    <border>
      <left style="thin"/>
      <right style="thin"/>
      <top/>
      <bottom style="thin"/>
    </border>
    <border>
      <left style="thin"/>
      <right style="medium">
        <color theme="1"/>
      </right>
      <top/>
      <bottom style="thin"/>
    </border>
    <border>
      <left style="thin"/>
      <right style="medium">
        <color theme="1"/>
      </right>
      <top style="thin"/>
      <bottom style="thin"/>
    </border>
    <border>
      <left style="thin"/>
      <right style="thin"/>
      <top style="thin"/>
      <bottom style="dashed"/>
    </border>
    <border>
      <left style="thin"/>
      <right style="medium">
        <color theme="1"/>
      </right>
      <top style="thin"/>
      <bottom style="dashed"/>
    </border>
    <border>
      <left style="thin"/>
      <right style="thin"/>
      <top style="thin"/>
      <bottom style="medium">
        <color theme="1"/>
      </bottom>
    </border>
    <border>
      <left style="thin"/>
      <right style="medium">
        <color theme="1"/>
      </right>
      <top style="thin"/>
      <bottom style="medium">
        <color theme="1"/>
      </bottom>
    </border>
    <border>
      <left style="thin"/>
      <right style="medium">
        <color theme="1"/>
      </right>
      <top/>
      <bottom style="dashed"/>
    </border>
    <border>
      <left style="medium">
        <color rgb="FFFF0000"/>
      </left>
      <right style="medium">
        <color rgb="FFFF0000"/>
      </right>
      <top style="medium">
        <color rgb="FFFF0000"/>
      </top>
      <bottom style="medium">
        <color rgb="FFFF0000"/>
      </bottom>
    </border>
    <border>
      <left style="thin">
        <color rgb="FFFF0000"/>
      </left>
      <right style="thin">
        <color rgb="FFFF0000"/>
      </right>
      <top style="thin">
        <color rgb="FFFF0000"/>
      </top>
      <bottom style="thin">
        <color rgb="FFFF0000"/>
      </bottom>
    </border>
    <border>
      <left/>
      <right/>
      <top style="thin">
        <color theme="0"/>
      </top>
      <bottom/>
    </border>
    <border>
      <left/>
      <right style="thin">
        <color theme="0"/>
      </right>
      <top style="thin">
        <color theme="0"/>
      </top>
      <bottom/>
    </border>
    <border>
      <left/>
      <right style="thin">
        <color theme="0"/>
      </right>
      <top/>
      <bottom style="thin">
        <color theme="0"/>
      </bottom>
    </border>
    <border>
      <left style="medium">
        <color theme="1"/>
      </left>
      <right/>
      <top style="medium"/>
      <bottom style="thin"/>
    </border>
    <border>
      <left style="medium">
        <color theme="1"/>
      </left>
      <right/>
      <top style="thin"/>
      <bottom style="thin"/>
    </border>
    <border>
      <left style="medium">
        <color theme="1"/>
      </left>
      <right/>
      <top style="thin"/>
      <bottom style="medium"/>
    </border>
    <border>
      <left style="thin"/>
      <right/>
      <top style="medium"/>
      <bottom style="thin"/>
    </border>
    <border>
      <left/>
      <right style="medium"/>
      <top style="medium"/>
      <bottom style="thin"/>
    </border>
    <border>
      <left/>
      <right style="medium"/>
      <top style="thin"/>
      <bottom style="thin"/>
    </border>
    <border>
      <left style="thin"/>
      <right/>
      <top style="thin"/>
      <bottom style="medium"/>
    </border>
    <border>
      <left/>
      <right style="medium"/>
      <top style="thin"/>
      <bottom style="medium"/>
    </border>
    <border>
      <left style="thin"/>
      <right/>
      <top style="medium"/>
      <bottom style="medium"/>
    </border>
    <border>
      <left>
        <color indexed="63"/>
      </left>
      <right style="medium"/>
      <top style="medium"/>
      <bottom style="medium"/>
    </border>
    <border>
      <left style="medium"/>
      <right/>
      <top style="medium"/>
      <bottom style="thin"/>
    </border>
    <border>
      <left/>
      <right/>
      <top style="medium"/>
      <bottom style="thin"/>
    </border>
    <border>
      <left/>
      <right style="thin"/>
      <top style="medium"/>
      <bottom style="thin"/>
    </border>
    <border>
      <left style="medium"/>
      <right/>
      <top style="thin"/>
      <bottom style="thin"/>
    </border>
    <border>
      <left/>
      <right/>
      <top style="thin"/>
      <bottom style="thin"/>
    </border>
    <border>
      <left style="medium">
        <color theme="1"/>
      </left>
      <right/>
      <top/>
      <bottom style="medium"/>
    </border>
    <border>
      <left style="medium"/>
      <right/>
      <top style="thin"/>
      <bottom style="medium"/>
    </border>
    <border>
      <left/>
      <right/>
      <top style="thin"/>
      <bottom style="medium"/>
    </border>
    <border>
      <left style="medium"/>
      <right style="medium"/>
      <top style="medium"/>
      <bottom>
        <color indexed="63"/>
      </bottom>
    </border>
    <border>
      <left style="medium"/>
      <right style="medium"/>
      <top>
        <color indexed="63"/>
      </top>
      <bottom>
        <color indexed="63"/>
      </bottom>
    </border>
    <border>
      <left style="medium"/>
      <right/>
      <top/>
      <bottom style="medium"/>
    </border>
    <border>
      <left/>
      <right style="thin"/>
      <top style="thin"/>
      <bottom style="medium"/>
    </border>
    <border>
      <left style="medium">
        <color theme="1"/>
      </left>
      <right>
        <color indexed="63"/>
      </right>
      <top style="medium"/>
      <bottom>
        <color indexed="63"/>
      </bottom>
    </border>
    <border>
      <left style="medium">
        <color theme="1"/>
      </left>
      <right>
        <color indexed="63"/>
      </right>
      <top>
        <color indexed="63"/>
      </top>
      <bottom>
        <color indexed="63"/>
      </bottom>
    </border>
    <border>
      <left/>
      <right style="thin"/>
      <top style="medium"/>
      <bottom style="medium"/>
    </border>
    <border>
      <left style="medium">
        <color theme="1"/>
      </left>
      <right/>
      <top style="medium"/>
      <bottom style="medium"/>
    </border>
    <border>
      <left>
        <color indexed="63"/>
      </left>
      <right style="mediumDashed">
        <color rgb="FFFF0000"/>
      </right>
      <top>
        <color indexed="63"/>
      </top>
      <bottom>
        <color indexed="63"/>
      </bottom>
    </border>
    <border>
      <left>
        <color indexed="63"/>
      </left>
      <right style="mediumDashed">
        <color rgb="FFFF0000"/>
      </right>
      <top>
        <color indexed="63"/>
      </top>
      <bottom style="thin">
        <color theme="0"/>
      </bottom>
    </border>
    <border diagonalDown="1">
      <left style="medium">
        <color theme="1"/>
      </left>
      <right style="thin"/>
      <top style="medium">
        <color theme="1"/>
      </top>
      <bottom style="double"/>
      <diagonal style="thin"/>
    </border>
    <border diagonalDown="1">
      <left style="thin"/>
      <right style="thin"/>
      <top style="medium">
        <color theme="1"/>
      </top>
      <bottom style="double"/>
      <diagonal style="thin"/>
    </border>
    <border>
      <left style="medium">
        <color theme="1"/>
      </left>
      <right style="thin"/>
      <top/>
      <bottom style="thin"/>
    </border>
    <border>
      <left style="medium">
        <color theme="1"/>
      </left>
      <right style="thin">
        <color theme="0"/>
      </right>
      <top style="medium">
        <color theme="1"/>
      </top>
      <bottom style="thin">
        <color theme="0"/>
      </bottom>
    </border>
    <border>
      <left style="thin">
        <color theme="0"/>
      </left>
      <right style="medium">
        <color theme="1"/>
      </right>
      <top style="medium">
        <color theme="1"/>
      </top>
      <bottom style="thin">
        <color theme="0"/>
      </bottom>
    </border>
    <border>
      <left style="medium">
        <color theme="1"/>
      </left>
      <right style="thin">
        <color theme="0"/>
      </right>
      <top style="thin">
        <color theme="0"/>
      </top>
      <bottom style="medium">
        <color theme="1"/>
      </bottom>
    </border>
    <border>
      <left style="thin">
        <color theme="0"/>
      </left>
      <right style="medium">
        <color theme="1"/>
      </right>
      <top style="thin">
        <color theme="0"/>
      </top>
      <bottom style="medium">
        <color theme="1"/>
      </bottom>
    </border>
    <border>
      <left style="thin">
        <color theme="1"/>
      </left>
      <right style="thin">
        <color theme="0"/>
      </right>
      <top style="thin">
        <color theme="0"/>
      </top>
      <bottom style="thin">
        <color theme="1"/>
      </bottom>
    </border>
    <border>
      <left style="thin">
        <color theme="0"/>
      </left>
      <right style="thin">
        <color theme="1"/>
      </right>
      <top style="thin">
        <color theme="0"/>
      </top>
      <bottom style="thin">
        <color theme="1"/>
      </bottom>
    </border>
    <border>
      <left style="medium">
        <color theme="1"/>
      </left>
      <right/>
      <top style="thin"/>
      <bottom style="medium">
        <color theme="1"/>
      </bottom>
    </border>
    <border>
      <left/>
      <right/>
      <top style="thin"/>
      <bottom style="medium">
        <color theme="1"/>
      </bottom>
    </border>
    <border>
      <left style="thin"/>
      <right style="thin">
        <color theme="0"/>
      </right>
      <top style="thin"/>
      <bottom style="thin"/>
    </border>
    <border>
      <left style="thin">
        <color theme="0"/>
      </left>
      <right style="thin"/>
      <top style="thin"/>
      <bottom style="thin"/>
    </border>
    <border>
      <left style="medium"/>
      <right style="thin">
        <color theme="0"/>
      </right>
      <top style="medium"/>
      <bottom style="medium"/>
    </border>
    <border>
      <left style="thin">
        <color theme="0"/>
      </left>
      <right style="medium"/>
      <top style="medium"/>
      <bottom style="medium"/>
    </border>
    <border>
      <left style="thin">
        <color theme="1"/>
      </left>
      <right style="thin">
        <color theme="0"/>
      </right>
      <top style="thin">
        <color theme="1"/>
      </top>
      <bottom style="thin">
        <color theme="1"/>
      </bottom>
    </border>
    <border>
      <left style="thin">
        <color theme="0"/>
      </left>
      <right style="thin">
        <color theme="1"/>
      </right>
      <top style="thin">
        <color theme="1"/>
      </top>
      <bottom style="thin">
        <color theme="1"/>
      </bottom>
    </border>
    <border>
      <left>
        <color indexed="63"/>
      </left>
      <right style="mediumDashed">
        <color rgb="FFFF0000"/>
      </right>
      <top style="thin">
        <color theme="0"/>
      </top>
      <bottom style="thin">
        <color theme="0"/>
      </bottom>
    </border>
    <border>
      <left style="medium">
        <color theme="1"/>
      </left>
      <right style="thin"/>
      <top style="thin"/>
      <bottom style="thin"/>
    </border>
    <border>
      <left style="medium">
        <color theme="1"/>
      </left>
      <right style="thin"/>
      <top style="thin"/>
      <bottom style="medium">
        <color theme="1"/>
      </bottom>
    </border>
    <border>
      <left style="medium">
        <color theme="1"/>
      </left>
      <right style="thin"/>
      <top style="thin"/>
      <bottom style="dashed"/>
    </border>
    <border>
      <left>
        <color indexed="63"/>
      </left>
      <right style="mediumDashed">
        <color rgb="FFFF0000"/>
      </right>
      <top style="thin">
        <color theme="0"/>
      </top>
      <bottom>
        <color indexed="63"/>
      </bottom>
    </border>
    <border>
      <left style="thin">
        <color theme="0"/>
      </left>
      <right/>
      <top style="thin"/>
      <bottom style="thin">
        <color theme="0"/>
      </bottom>
    </border>
    <border>
      <left/>
      <right/>
      <top style="thin"/>
      <bottom style="thin">
        <color theme="0"/>
      </bottom>
    </border>
    <border>
      <left/>
      <right style="thin"/>
      <top style="thin"/>
      <bottom style="thin">
        <color theme="0"/>
      </bottom>
    </border>
    <border>
      <left style="thin">
        <color theme="0"/>
      </left>
      <right>
        <color indexed="63"/>
      </right>
      <top style="thin">
        <color theme="1"/>
      </top>
      <bottom style="thin">
        <color theme="0"/>
      </bottom>
    </border>
    <border>
      <left>
        <color indexed="63"/>
      </left>
      <right>
        <color indexed="63"/>
      </right>
      <top style="thin">
        <color theme="1"/>
      </top>
      <bottom style="thin">
        <color theme="0"/>
      </bottom>
    </border>
    <border>
      <left>
        <color indexed="63"/>
      </left>
      <right style="thin">
        <color theme="0"/>
      </right>
      <top style="thin">
        <color theme="1"/>
      </top>
      <bottom style="thin">
        <color theme="0"/>
      </bottom>
    </border>
    <border>
      <left style="thin">
        <color theme="0"/>
      </left>
      <right style="thin"/>
      <top style="thin"/>
      <bottom style="thin">
        <color theme="0"/>
      </bottom>
    </border>
    <border>
      <left style="medium"/>
      <right style="thin">
        <color theme="0"/>
      </right>
      <top style="medium"/>
      <bottom style="thin">
        <color theme="0"/>
      </bottom>
    </border>
    <border>
      <left style="thin">
        <color theme="0"/>
      </left>
      <right style="thin">
        <color theme="0"/>
      </right>
      <top style="medium"/>
      <bottom style="thin">
        <color theme="0"/>
      </bottom>
    </border>
    <border>
      <left style="thin">
        <color theme="0"/>
      </left>
      <right style="medium"/>
      <top style="medium"/>
      <bottom style="thin">
        <color theme="0"/>
      </bottom>
    </border>
    <border>
      <left style="medium"/>
      <right style="thin">
        <color theme="0"/>
      </right>
      <top style="thin">
        <color theme="0"/>
      </top>
      <bottom style="thin">
        <color theme="0"/>
      </bottom>
    </border>
    <border>
      <left style="thin">
        <color theme="0"/>
      </left>
      <right style="medium"/>
      <top style="thin">
        <color theme="0"/>
      </top>
      <bottom style="thin">
        <color theme="0"/>
      </bottom>
    </border>
    <border>
      <left style="medium"/>
      <right style="thin">
        <color theme="0"/>
      </right>
      <top style="thin">
        <color theme="0"/>
      </top>
      <bottom style="medium"/>
    </border>
    <border>
      <left style="thin">
        <color theme="0"/>
      </left>
      <right style="thin">
        <color theme="0"/>
      </right>
      <top style="thin">
        <color theme="0"/>
      </top>
      <bottom style="medium"/>
    </border>
    <border>
      <left style="thin">
        <color theme="0"/>
      </left>
      <right style="medium"/>
      <top style="thin">
        <color theme="0"/>
      </top>
      <bottom style="medium"/>
    </border>
    <border>
      <left style="thin"/>
      <right style="thin"/>
      <top style="thin"/>
      <bottom style="thin">
        <color theme="0"/>
      </bottom>
    </border>
    <border>
      <left style="thin"/>
      <right style="thin"/>
      <top style="thin">
        <color theme="0"/>
      </top>
      <bottom style="thin"/>
    </border>
    <border>
      <left style="thin">
        <color theme="0"/>
      </left>
      <right style="thin">
        <color theme="0"/>
      </right>
      <top style="medium">
        <color theme="1"/>
      </top>
      <bottom style="thin">
        <color theme="0"/>
      </bottom>
    </border>
    <border>
      <left style="thin">
        <color theme="0"/>
      </left>
      <right style="thin">
        <color theme="0"/>
      </right>
      <top style="thin">
        <color theme="0"/>
      </top>
      <bottom style="medium">
        <color theme="1"/>
      </bottom>
    </border>
    <border>
      <left style="thin">
        <color theme="1"/>
      </left>
      <right style="thin">
        <color theme="1"/>
      </right>
      <top style="thin">
        <color theme="1"/>
      </top>
      <bottom style="thin">
        <color theme="0"/>
      </bottom>
    </border>
    <border>
      <left style="thin">
        <color theme="1"/>
      </left>
      <right style="thin">
        <color theme="1"/>
      </right>
      <top style="thin">
        <color theme="0"/>
      </top>
      <bottom style="thin">
        <color theme="1"/>
      </bottom>
    </border>
    <border>
      <left style="thin"/>
      <right/>
      <top style="medium"/>
      <bottom/>
    </border>
    <border>
      <left/>
      <right style="medium"/>
      <top style="medium"/>
      <bottom/>
    </border>
    <border>
      <left style="thin"/>
      <right/>
      <top/>
      <bottom style="thin"/>
    </border>
    <border>
      <left/>
      <right style="medium"/>
      <top/>
      <bottom style="thin"/>
    </border>
    <border>
      <left style="thin"/>
      <right/>
      <top/>
      <bottom style="medium"/>
    </border>
    <border>
      <left>
        <color indexed="63"/>
      </left>
      <right style="medium"/>
      <top>
        <color indexed="63"/>
      </top>
      <bottom style="medium"/>
    </border>
    <border>
      <left style="medium">
        <color theme="1"/>
      </left>
      <right/>
      <top style="medium">
        <color theme="1"/>
      </top>
      <bottom/>
    </border>
    <border>
      <left/>
      <right/>
      <top style="medium">
        <color theme="1"/>
      </top>
      <bottom/>
    </border>
    <border>
      <left style="medium">
        <color theme="1"/>
      </left>
      <right/>
      <top/>
      <bottom style="medium">
        <color theme="0"/>
      </bottom>
    </border>
    <border>
      <left/>
      <right/>
      <top/>
      <bottom style="medium">
        <color theme="0"/>
      </bottom>
    </border>
    <border>
      <left>
        <color indexed="63"/>
      </left>
      <right style="thin">
        <color theme="0"/>
      </right>
      <top>
        <color indexed="63"/>
      </top>
      <bottom style="medium"/>
    </border>
    <border>
      <left style="thin">
        <color theme="0"/>
      </left>
      <right>
        <color indexed="63"/>
      </right>
      <top>
        <color indexed="63"/>
      </top>
      <bottom style="medium">
        <color theme="1"/>
      </bottom>
    </border>
    <border>
      <left>
        <color indexed="63"/>
      </left>
      <right>
        <color indexed="63"/>
      </right>
      <top>
        <color indexed="63"/>
      </top>
      <bottom style="medium">
        <color theme="1"/>
      </bottom>
    </border>
    <border>
      <left style="medium"/>
      <right/>
      <top style="medium"/>
      <bottom/>
    </border>
    <border>
      <left style="medium"/>
      <right/>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384">
    <xf numFmtId="0" fontId="0" fillId="0" borderId="0" xfId="0" applyFont="1" applyAlignment="1">
      <alignment vertical="center"/>
    </xf>
    <xf numFmtId="0" fontId="0" fillId="0" borderId="0" xfId="0" applyAlignment="1">
      <alignment vertical="center"/>
    </xf>
    <xf numFmtId="0" fontId="0" fillId="0" borderId="0" xfId="0" applyAlignment="1">
      <alignment vertical="center"/>
    </xf>
    <xf numFmtId="0" fontId="0" fillId="0" borderId="10" xfId="0" applyBorder="1" applyAlignment="1">
      <alignment vertical="center"/>
    </xf>
    <xf numFmtId="0" fontId="63" fillId="0" borderId="10" xfId="0" applyFont="1" applyBorder="1" applyAlignment="1">
      <alignment horizontal="left" vertical="center"/>
    </xf>
    <xf numFmtId="0" fontId="0" fillId="0" borderId="11" xfId="0" applyBorder="1" applyAlignment="1">
      <alignment horizontal="left" vertical="center" wrapText="1"/>
    </xf>
    <xf numFmtId="0" fontId="0" fillId="0" borderId="0" xfId="0" applyAlignment="1">
      <alignment vertical="center"/>
    </xf>
    <xf numFmtId="0" fontId="0" fillId="0" borderId="10" xfId="0" applyBorder="1" applyAlignment="1">
      <alignment horizontal="right" vertical="center"/>
    </xf>
    <xf numFmtId="0" fontId="0" fillId="0" borderId="10" xfId="0" applyBorder="1" applyAlignment="1">
      <alignment horizontal="left" vertical="center" wrapText="1"/>
    </xf>
    <xf numFmtId="0" fontId="0" fillId="0" borderId="10" xfId="0" applyBorder="1" applyAlignment="1">
      <alignment horizontal="left" vertical="top" wrapText="1"/>
    </xf>
    <xf numFmtId="0" fontId="0" fillId="0" borderId="0" xfId="0" applyAlignment="1">
      <alignment vertical="center"/>
    </xf>
    <xf numFmtId="0" fontId="0" fillId="0" borderId="0" xfId="0" applyAlignment="1">
      <alignment vertical="center"/>
    </xf>
    <xf numFmtId="0" fontId="0" fillId="0" borderId="10" xfId="0" applyBorder="1" applyAlignment="1">
      <alignment horizontal="center" vertical="center"/>
    </xf>
    <xf numFmtId="0" fontId="64" fillId="0" borderId="0" xfId="0" applyFont="1" applyAlignment="1">
      <alignment vertical="center"/>
    </xf>
    <xf numFmtId="0" fontId="63" fillId="0" borderId="10" xfId="0" applyFont="1" applyBorder="1" applyAlignment="1">
      <alignment vertical="center"/>
    </xf>
    <xf numFmtId="0" fontId="64" fillId="0" borderId="10" xfId="0" applyFont="1" applyBorder="1" applyAlignment="1">
      <alignment horizontal="right" vertical="center"/>
    </xf>
    <xf numFmtId="0" fontId="64" fillId="0" borderId="10" xfId="0" applyFont="1" applyBorder="1" applyAlignment="1">
      <alignment horizontal="left" vertical="center"/>
    </xf>
    <xf numFmtId="0" fontId="64" fillId="0" borderId="10" xfId="0" applyFont="1" applyBorder="1" applyAlignment="1">
      <alignment horizontal="right" vertical="center"/>
    </xf>
    <xf numFmtId="0" fontId="64" fillId="0" borderId="10" xfId="0" applyFont="1" applyBorder="1" applyAlignment="1">
      <alignment horizontal="left" vertical="top" wrapText="1"/>
    </xf>
    <xf numFmtId="0" fontId="64" fillId="0" borderId="10" xfId="0" applyFont="1" applyBorder="1" applyAlignment="1">
      <alignment vertical="center"/>
    </xf>
    <xf numFmtId="0" fontId="64" fillId="0" borderId="10" xfId="0" applyFont="1" applyBorder="1" applyAlignment="1">
      <alignment horizontal="right" vertical="top"/>
    </xf>
    <xf numFmtId="0" fontId="64" fillId="0" borderId="10" xfId="0" applyFont="1" applyBorder="1" applyAlignment="1">
      <alignment horizontal="right" vertical="top"/>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65" fillId="0" borderId="12" xfId="0" applyFont="1" applyBorder="1" applyAlignment="1">
      <alignment horizontal="left" vertical="center" wrapText="1"/>
    </xf>
    <xf numFmtId="0" fontId="65" fillId="0" borderId="0" xfId="0" applyFont="1" applyBorder="1" applyAlignment="1">
      <alignment horizontal="left" vertical="center" wrapText="1"/>
    </xf>
    <xf numFmtId="0" fontId="65" fillId="0" borderId="13" xfId="0" applyFont="1" applyBorder="1" applyAlignment="1">
      <alignment horizontal="left" vertical="center" wrapText="1"/>
    </xf>
    <xf numFmtId="0" fontId="0" fillId="0" borderId="0" xfId="0" applyAlignment="1">
      <alignment vertical="center"/>
    </xf>
    <xf numFmtId="0" fontId="9" fillId="0" borderId="14" xfId="0" applyFont="1" applyBorder="1" applyAlignment="1">
      <alignment vertical="top" wrapText="1"/>
    </xf>
    <xf numFmtId="0" fontId="9" fillId="0" borderId="15" xfId="0" applyFont="1" applyBorder="1" applyAlignment="1">
      <alignment vertical="top" wrapText="1"/>
    </xf>
    <xf numFmtId="0" fontId="12" fillId="0" borderId="12" xfId="0" applyFont="1" applyBorder="1" applyAlignment="1">
      <alignment horizontal="center" vertical="top" wrapText="1"/>
    </xf>
    <xf numFmtId="0" fontId="12" fillId="0" borderId="0" xfId="0" applyFont="1" applyBorder="1" applyAlignment="1">
      <alignment horizontal="center" vertical="top" wrapText="1"/>
    </xf>
    <xf numFmtId="177" fontId="0" fillId="33" borderId="16" xfId="0" applyNumberFormat="1" applyFill="1" applyBorder="1" applyAlignment="1" applyProtection="1">
      <alignment horizontal="center" vertical="center"/>
      <protection locked="0"/>
    </xf>
    <xf numFmtId="177" fontId="0" fillId="33" borderId="17" xfId="0" applyNumberFormat="1" applyFill="1" applyBorder="1" applyAlignment="1" applyProtection="1">
      <alignment horizontal="center" vertical="center"/>
      <protection locked="0"/>
    </xf>
    <xf numFmtId="0" fontId="0" fillId="0" borderId="10" xfId="0" applyBorder="1" applyAlignment="1" applyProtection="1">
      <alignment vertical="center"/>
      <protection/>
    </xf>
    <xf numFmtId="0" fontId="0" fillId="0" borderId="0" xfId="0" applyAlignment="1" applyProtection="1">
      <alignment vertical="center"/>
      <protection/>
    </xf>
    <xf numFmtId="0" fontId="63" fillId="0" borderId="10" xfId="0" applyFont="1" applyBorder="1" applyAlignment="1" applyProtection="1">
      <alignment horizontal="left" vertical="center"/>
      <protection/>
    </xf>
    <xf numFmtId="0" fontId="63" fillId="0" borderId="18" xfId="0" applyFont="1" applyBorder="1" applyAlignment="1" applyProtection="1">
      <alignment horizontal="left" vertical="center"/>
      <protection/>
    </xf>
    <xf numFmtId="0" fontId="63" fillId="0" borderId="11" xfId="0" applyFont="1" applyBorder="1" applyAlignment="1" applyProtection="1">
      <alignment horizontal="left" vertical="center"/>
      <protection/>
    </xf>
    <xf numFmtId="0" fontId="0" fillId="0" borderId="18" xfId="0" applyFont="1" applyBorder="1" applyAlignment="1" applyProtection="1">
      <alignment horizontal="left" vertical="center"/>
      <protection/>
    </xf>
    <xf numFmtId="0" fontId="58" fillId="0" borderId="10" xfId="0" applyFont="1" applyBorder="1" applyAlignment="1" applyProtection="1">
      <alignment horizontal="left" vertical="center"/>
      <protection/>
    </xf>
    <xf numFmtId="0" fontId="0" fillId="0" borderId="11" xfId="0" applyBorder="1" applyAlignment="1" applyProtection="1">
      <alignment vertical="center"/>
      <protection/>
    </xf>
    <xf numFmtId="0" fontId="0" fillId="0" borderId="19" xfId="0" applyBorder="1" applyAlignment="1" applyProtection="1">
      <alignment vertical="center"/>
      <protection/>
    </xf>
    <xf numFmtId="0" fontId="0" fillId="0" borderId="18" xfId="0" applyBorder="1" applyAlignment="1" applyProtection="1">
      <alignment vertical="center"/>
      <protection/>
    </xf>
    <xf numFmtId="0" fontId="0" fillId="0" borderId="20" xfId="0" applyFont="1" applyBorder="1" applyAlignment="1" applyProtection="1">
      <alignment horizontal="distributed" vertical="center"/>
      <protection/>
    </xf>
    <xf numFmtId="38" fontId="0" fillId="0" borderId="10" xfId="0" applyNumberFormat="1" applyBorder="1" applyAlignment="1" applyProtection="1">
      <alignment vertical="center"/>
      <protection/>
    </xf>
    <xf numFmtId="0" fontId="0" fillId="0" borderId="20" xfId="0" applyFont="1" applyBorder="1" applyAlignment="1" applyProtection="1">
      <alignment horizontal="center" vertical="center" wrapText="1"/>
      <protection/>
    </xf>
    <xf numFmtId="0" fontId="0" fillId="0" borderId="20" xfId="0" applyFont="1" applyBorder="1" applyAlignment="1" applyProtection="1">
      <alignment horizontal="center" vertical="center"/>
      <protection/>
    </xf>
    <xf numFmtId="38" fontId="64" fillId="0" borderId="21" xfId="48" applyFont="1" applyFill="1" applyBorder="1" applyAlignment="1" applyProtection="1">
      <alignment vertical="center"/>
      <protection/>
    </xf>
    <xf numFmtId="0" fontId="0" fillId="0" borderId="22" xfId="0" applyBorder="1" applyAlignment="1" applyProtection="1">
      <alignment vertical="center"/>
      <protection/>
    </xf>
    <xf numFmtId="0" fontId="0" fillId="0" borderId="23" xfId="0" applyBorder="1" applyAlignment="1" applyProtection="1">
      <alignment vertical="center"/>
      <protection/>
    </xf>
    <xf numFmtId="0" fontId="0" fillId="0" borderId="19" xfId="0"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0" fontId="0" fillId="0" borderId="26" xfId="0" applyBorder="1" applyAlignment="1" applyProtection="1">
      <alignment vertical="center"/>
      <protection/>
    </xf>
    <xf numFmtId="0" fontId="0" fillId="0" borderId="27" xfId="0" applyBorder="1" applyAlignment="1" applyProtection="1">
      <alignment vertical="center"/>
      <protection/>
    </xf>
    <xf numFmtId="0" fontId="0" fillId="0" borderId="28" xfId="0" applyBorder="1" applyAlignment="1" applyProtection="1">
      <alignment vertical="center"/>
      <protection/>
    </xf>
    <xf numFmtId="0" fontId="0" fillId="0" borderId="29" xfId="0" applyBorder="1" applyAlignment="1" applyProtection="1">
      <alignment vertical="center"/>
      <protection/>
    </xf>
    <xf numFmtId="0" fontId="64" fillId="0" borderId="0" xfId="0" applyFont="1" applyFill="1" applyBorder="1" applyAlignment="1" applyProtection="1">
      <alignment horizontal="center" vertical="center"/>
      <protection/>
    </xf>
    <xf numFmtId="0" fontId="66" fillId="0" borderId="30" xfId="0" applyFont="1" applyBorder="1" applyAlignment="1" applyProtection="1">
      <alignment vertical="center"/>
      <protection/>
    </xf>
    <xf numFmtId="0" fontId="0" fillId="0" borderId="30" xfId="0" applyBorder="1" applyAlignment="1" applyProtection="1">
      <alignment vertical="center"/>
      <protection/>
    </xf>
    <xf numFmtId="0" fontId="58" fillId="0" borderId="10" xfId="0" applyFont="1" applyFill="1" applyBorder="1" applyAlignment="1" applyProtection="1">
      <alignment horizontal="left" vertical="center" wrapText="1"/>
      <protection/>
    </xf>
    <xf numFmtId="0" fontId="58" fillId="0" borderId="31" xfId="0" applyFont="1" applyFill="1" applyBorder="1" applyAlignment="1" applyProtection="1">
      <alignment horizontal="left" vertical="center" wrapText="1"/>
      <protection/>
    </xf>
    <xf numFmtId="0" fontId="0" fillId="0" borderId="32" xfId="0" applyBorder="1" applyAlignment="1" applyProtection="1">
      <alignment vertical="center"/>
      <protection/>
    </xf>
    <xf numFmtId="0" fontId="0" fillId="0" borderId="33" xfId="0" applyBorder="1" applyAlignment="1" applyProtection="1">
      <alignment vertical="center"/>
      <protection/>
    </xf>
    <xf numFmtId="0" fontId="0" fillId="0" borderId="34" xfId="0" applyBorder="1" applyAlignment="1" applyProtection="1">
      <alignment vertical="center"/>
      <protection/>
    </xf>
    <xf numFmtId="0" fontId="0" fillId="0" borderId="19" xfId="0" applyBorder="1" applyAlignment="1" applyProtection="1">
      <alignment horizontal="right" vertical="center"/>
      <protection/>
    </xf>
    <xf numFmtId="0" fontId="0" fillId="0" borderId="35" xfId="0" applyBorder="1" applyAlignment="1" applyProtection="1">
      <alignment horizontal="center" vertical="center" shrinkToFit="1"/>
      <protection/>
    </xf>
    <xf numFmtId="0" fontId="0" fillId="0" borderId="36" xfId="0" applyBorder="1" applyAlignment="1" applyProtection="1">
      <alignment horizontal="center" vertical="center" shrinkToFit="1"/>
      <protection/>
    </xf>
    <xf numFmtId="0" fontId="0" fillId="0" borderId="37" xfId="0" applyBorder="1" applyAlignment="1" applyProtection="1">
      <alignment vertical="center"/>
      <protection/>
    </xf>
    <xf numFmtId="0" fontId="0" fillId="0" borderId="38" xfId="0" applyBorder="1" applyAlignment="1" applyProtection="1">
      <alignment vertical="center"/>
      <protection/>
    </xf>
    <xf numFmtId="0" fontId="0" fillId="0" borderId="39" xfId="0" applyBorder="1" applyAlignment="1" applyProtection="1">
      <alignment vertical="center"/>
      <protection/>
    </xf>
    <xf numFmtId="0" fontId="58" fillId="0" borderId="24"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40" xfId="0" applyBorder="1" applyAlignment="1" applyProtection="1">
      <alignment vertical="center"/>
      <protection/>
    </xf>
    <xf numFmtId="0" fontId="67" fillId="0" borderId="10" xfId="0" applyFont="1" applyBorder="1" applyAlignment="1" applyProtection="1">
      <alignment vertical="center"/>
      <protection/>
    </xf>
    <xf numFmtId="0" fontId="0" fillId="0" borderId="41" xfId="0" applyBorder="1" applyAlignment="1" applyProtection="1">
      <alignment vertical="center"/>
      <protection/>
    </xf>
    <xf numFmtId="0" fontId="63" fillId="0" borderId="42" xfId="0" applyFont="1" applyBorder="1" applyAlignment="1" applyProtection="1">
      <alignment vertical="center"/>
      <protection/>
    </xf>
    <xf numFmtId="0" fontId="58" fillId="0" borderId="42" xfId="0" applyFont="1" applyBorder="1" applyAlignment="1" applyProtection="1">
      <alignment vertical="center"/>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0" fillId="0" borderId="45" xfId="0" applyBorder="1" applyAlignment="1" applyProtection="1">
      <alignment vertical="center"/>
      <protection/>
    </xf>
    <xf numFmtId="0" fontId="0" fillId="0" borderId="46" xfId="0" applyBorder="1" applyAlignment="1" applyProtection="1">
      <alignment vertical="center"/>
      <protection/>
    </xf>
    <xf numFmtId="0" fontId="0" fillId="0" borderId="47" xfId="0" applyBorder="1" applyAlignment="1" applyProtection="1">
      <alignment vertical="center"/>
      <protection/>
    </xf>
    <xf numFmtId="0" fontId="0" fillId="0" borderId="19" xfId="0" applyBorder="1" applyAlignment="1" applyProtection="1">
      <alignment horizontal="left" vertical="center" wrapText="1"/>
      <protection/>
    </xf>
    <xf numFmtId="0" fontId="0" fillId="0" borderId="48" xfId="0" applyBorder="1" applyAlignment="1" applyProtection="1">
      <alignment vertical="center"/>
      <protection/>
    </xf>
    <xf numFmtId="0" fontId="0" fillId="0" borderId="49" xfId="0" applyBorder="1" applyAlignment="1" applyProtection="1">
      <alignment vertical="center"/>
      <protection/>
    </xf>
    <xf numFmtId="0" fontId="0" fillId="0" borderId="50" xfId="0" applyBorder="1" applyAlignment="1" applyProtection="1">
      <alignment vertical="center"/>
      <protection/>
    </xf>
    <xf numFmtId="0" fontId="0" fillId="0" borderId="51" xfId="0" applyBorder="1" applyAlignment="1" applyProtection="1">
      <alignment vertical="center"/>
      <protection/>
    </xf>
    <xf numFmtId="0" fontId="58" fillId="0" borderId="10" xfId="0" applyFont="1" applyBorder="1" applyAlignment="1" applyProtection="1">
      <alignment vertical="center"/>
      <protection/>
    </xf>
    <xf numFmtId="0" fontId="0" fillId="0" borderId="52" xfId="0" applyBorder="1" applyAlignment="1" applyProtection="1">
      <alignment vertical="center"/>
      <protection/>
    </xf>
    <xf numFmtId="0" fontId="0" fillId="0" borderId="10" xfId="0" applyBorder="1" applyAlignment="1" applyProtection="1" quotePrefix="1">
      <alignment horizontal="right" vertical="center"/>
      <protection/>
    </xf>
    <xf numFmtId="0" fontId="58" fillId="0" borderId="11" xfId="0" applyFont="1" applyBorder="1" applyAlignment="1" applyProtection="1" quotePrefix="1">
      <alignment horizontal="center" vertical="center"/>
      <protection/>
    </xf>
    <xf numFmtId="0" fontId="58" fillId="0" borderId="10" xfId="0" applyFont="1" applyBorder="1" applyAlignment="1" applyProtection="1" quotePrefix="1">
      <alignment horizontal="center" vertical="center"/>
      <protection/>
    </xf>
    <xf numFmtId="38" fontId="58" fillId="0" borderId="23" xfId="0" applyNumberFormat="1" applyFont="1" applyBorder="1" applyAlignment="1" applyProtection="1">
      <alignment horizontal="center" vertical="center"/>
      <protection/>
    </xf>
    <xf numFmtId="0" fontId="58" fillId="0" borderId="23" xfId="0" applyFont="1" applyBorder="1" applyAlignment="1" applyProtection="1">
      <alignment horizontal="center" vertical="center"/>
      <protection/>
    </xf>
    <xf numFmtId="38" fontId="58" fillId="0" borderId="10" xfId="0" applyNumberFormat="1" applyFont="1" applyBorder="1" applyAlignment="1" applyProtection="1">
      <alignment horizontal="center" vertical="center"/>
      <protection/>
    </xf>
    <xf numFmtId="38" fontId="58" fillId="0" borderId="40" xfId="0" applyNumberFormat="1" applyFont="1" applyBorder="1" applyAlignment="1" applyProtection="1">
      <alignment horizontal="center" vertical="center"/>
      <protection/>
    </xf>
    <xf numFmtId="0" fontId="0" fillId="0" borderId="11" xfId="0" applyBorder="1" applyAlignment="1" applyProtection="1">
      <alignment horizontal="center" vertical="center"/>
      <protection/>
    </xf>
    <xf numFmtId="0" fontId="58" fillId="0" borderId="11" xfId="0" applyFont="1" applyBorder="1" applyAlignment="1" applyProtection="1">
      <alignment horizontal="center" vertical="center"/>
      <protection/>
    </xf>
    <xf numFmtId="38" fontId="0" fillId="0" borderId="53" xfId="0" applyNumberFormat="1" applyFont="1" applyBorder="1" applyAlignment="1" applyProtection="1">
      <alignment horizontal="center" vertical="center"/>
      <protection/>
    </xf>
    <xf numFmtId="0" fontId="58" fillId="0" borderId="18" xfId="0" applyFont="1" applyBorder="1" applyAlignment="1" applyProtection="1">
      <alignment horizontal="center" vertical="center"/>
      <protection/>
    </xf>
    <xf numFmtId="0" fontId="58" fillId="0" borderId="10" xfId="0" applyFont="1" applyBorder="1" applyAlignment="1" applyProtection="1">
      <alignment horizontal="center" vertical="center"/>
      <protection/>
    </xf>
    <xf numFmtId="0" fontId="58" fillId="0" borderId="40" xfId="0" applyFont="1" applyBorder="1" applyAlignment="1" applyProtection="1">
      <alignment horizontal="center" vertical="center"/>
      <protection/>
    </xf>
    <xf numFmtId="38" fontId="68" fillId="0" borderId="17" xfId="0" applyNumberFormat="1" applyFont="1" applyBorder="1" applyAlignment="1" applyProtection="1">
      <alignment horizontal="center" vertical="center"/>
      <protection/>
    </xf>
    <xf numFmtId="0" fontId="0" fillId="0" borderId="18" xfId="0" applyFont="1" applyBorder="1" applyAlignment="1" applyProtection="1">
      <alignment vertical="center"/>
      <protection/>
    </xf>
    <xf numFmtId="0" fontId="58" fillId="0" borderId="10" xfId="0" applyFont="1" applyBorder="1" applyAlignment="1" applyProtection="1">
      <alignment vertical="center"/>
      <protection/>
    </xf>
    <xf numFmtId="0" fontId="0" fillId="0" borderId="10" xfId="0" applyBorder="1" applyAlignment="1" applyProtection="1">
      <alignment vertical="center"/>
      <protection/>
    </xf>
    <xf numFmtId="38" fontId="0" fillId="0" borderId="54" xfId="0" applyNumberFormat="1" applyFont="1" applyBorder="1" applyAlignment="1" applyProtection="1">
      <alignment horizontal="center" vertical="center"/>
      <protection/>
    </xf>
    <xf numFmtId="0" fontId="0" fillId="0" borderId="55" xfId="0" applyBorder="1" applyAlignment="1" applyProtection="1">
      <alignment vertical="center"/>
      <protection/>
    </xf>
    <xf numFmtId="0" fontId="0" fillId="0" borderId="56" xfId="0" applyBorder="1" applyAlignment="1" applyProtection="1">
      <alignment vertical="center"/>
      <protection/>
    </xf>
    <xf numFmtId="0" fontId="0" fillId="0" borderId="57" xfId="0" applyBorder="1" applyAlignment="1" applyProtection="1">
      <alignment vertical="center"/>
      <protection/>
    </xf>
    <xf numFmtId="0" fontId="0" fillId="0" borderId="58" xfId="0" applyBorder="1" applyAlignment="1" applyProtection="1">
      <alignment vertical="center"/>
      <protection/>
    </xf>
    <xf numFmtId="0" fontId="0" fillId="0" borderId="59" xfId="0" applyBorder="1" applyAlignment="1" applyProtection="1">
      <alignment vertical="center"/>
      <protection/>
    </xf>
    <xf numFmtId="0" fontId="0" fillId="0" borderId="60" xfId="0" applyBorder="1" applyAlignment="1" applyProtection="1">
      <alignment vertical="center"/>
      <protection/>
    </xf>
    <xf numFmtId="0" fontId="0" fillId="0" borderId="61" xfId="0" applyBorder="1" applyAlignment="1" applyProtection="1">
      <alignment vertical="center"/>
      <protection/>
    </xf>
    <xf numFmtId="191" fontId="0" fillId="0" borderId="40" xfId="0" applyNumberFormat="1" applyBorder="1" applyAlignment="1" applyProtection="1">
      <alignment vertical="center"/>
      <protection/>
    </xf>
    <xf numFmtId="0" fontId="0" fillId="0" borderId="0" xfId="0" applyAlignment="1" applyProtection="1">
      <alignment horizontal="center" vertical="center"/>
      <protection/>
    </xf>
    <xf numFmtId="189" fontId="67" fillId="0" borderId="62" xfId="0" applyNumberFormat="1" applyFont="1" applyBorder="1" applyAlignment="1" applyProtection="1">
      <alignment horizontal="center" vertical="center" shrinkToFit="1"/>
      <protection/>
    </xf>
    <xf numFmtId="0" fontId="0" fillId="0" borderId="63" xfId="0" applyBorder="1" applyAlignment="1" applyProtection="1">
      <alignment horizontal="center" vertical="center"/>
      <protection/>
    </xf>
    <xf numFmtId="189" fontId="67" fillId="0" borderId="64" xfId="0" applyNumberFormat="1" applyFont="1" applyBorder="1" applyAlignment="1" applyProtection="1">
      <alignment horizontal="center" vertical="center" shrinkToFit="1"/>
      <protection/>
    </xf>
    <xf numFmtId="189" fontId="67" fillId="0" borderId="53" xfId="0" applyNumberFormat="1" applyFont="1" applyBorder="1" applyAlignment="1" applyProtection="1">
      <alignment horizontal="center" vertical="center" shrinkToFit="1"/>
      <protection/>
    </xf>
    <xf numFmtId="0" fontId="0" fillId="0" borderId="10" xfId="0" applyBorder="1" applyAlignment="1" applyProtection="1">
      <alignment vertical="center" shrinkToFit="1"/>
      <protection/>
    </xf>
    <xf numFmtId="0" fontId="0" fillId="0" borderId="24" xfId="0" applyBorder="1" applyAlignment="1" applyProtection="1">
      <alignment horizontal="center" vertical="center"/>
      <protection/>
    </xf>
    <xf numFmtId="0" fontId="0" fillId="0" borderId="65" xfId="0" applyBorder="1" applyAlignment="1" applyProtection="1">
      <alignment horizontal="center" vertical="center"/>
      <protection/>
    </xf>
    <xf numFmtId="0" fontId="0" fillId="0" borderId="54"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0" xfId="0" applyAlignment="1" applyProtection="1">
      <alignment vertical="center" shrinkToFit="1"/>
      <protection/>
    </xf>
    <xf numFmtId="38" fontId="0" fillId="0" borderId="66" xfId="0" applyNumberFormat="1" applyBorder="1" applyAlignment="1" applyProtection="1">
      <alignment vertical="center" shrinkToFit="1"/>
      <protection/>
    </xf>
    <xf numFmtId="38" fontId="0" fillId="0" borderId="67" xfId="0" applyNumberFormat="1" applyBorder="1" applyAlignment="1" applyProtection="1">
      <alignment vertical="center" shrinkToFit="1"/>
      <protection/>
    </xf>
    <xf numFmtId="38" fontId="0" fillId="0" borderId="53" xfId="0" applyNumberFormat="1" applyBorder="1" applyAlignment="1" applyProtection="1">
      <alignment vertical="center" shrinkToFit="1"/>
      <protection/>
    </xf>
    <xf numFmtId="38" fontId="0" fillId="0" borderId="68" xfId="0" applyNumberFormat="1" applyBorder="1" applyAlignment="1" applyProtection="1">
      <alignment vertical="center" shrinkToFit="1"/>
      <protection/>
    </xf>
    <xf numFmtId="38" fontId="0" fillId="0" borderId="69" xfId="0" applyNumberFormat="1" applyBorder="1" applyAlignment="1" applyProtection="1">
      <alignment vertical="center" shrinkToFit="1"/>
      <protection/>
    </xf>
    <xf numFmtId="38" fontId="0" fillId="0" borderId="70" xfId="0" applyNumberFormat="1" applyBorder="1" applyAlignment="1" applyProtection="1">
      <alignment vertical="center" shrinkToFit="1"/>
      <protection/>
    </xf>
    <xf numFmtId="38" fontId="0" fillId="0" borderId="53" xfId="48" applyFont="1" applyBorder="1" applyAlignment="1" applyProtection="1">
      <alignment horizontal="right" vertical="center" shrinkToFit="1"/>
      <protection/>
    </xf>
    <xf numFmtId="38" fontId="0" fillId="0" borderId="68" xfId="48" applyFont="1" applyBorder="1" applyAlignment="1" applyProtection="1">
      <alignment horizontal="right" vertical="center" shrinkToFit="1"/>
      <protection/>
    </xf>
    <xf numFmtId="38" fontId="0" fillId="0" borderId="71" xfId="48" applyFont="1" applyBorder="1" applyAlignment="1" applyProtection="1">
      <alignment horizontal="right" vertical="center" shrinkToFit="1"/>
      <protection/>
    </xf>
    <xf numFmtId="38" fontId="0" fillId="0" borderId="72" xfId="48" applyFont="1" applyBorder="1" applyAlignment="1" applyProtection="1">
      <alignment horizontal="right" vertical="center" shrinkToFit="1"/>
      <protection/>
    </xf>
    <xf numFmtId="182" fontId="0" fillId="0" borderId="53" xfId="0" applyNumberFormat="1" applyFont="1" applyBorder="1" applyAlignment="1" applyProtection="1">
      <alignment horizontal="center" vertical="center" shrinkToFit="1"/>
      <protection/>
    </xf>
    <xf numFmtId="177" fontId="0" fillId="0" borderId="66" xfId="42" applyNumberFormat="1" applyFont="1" applyBorder="1" applyAlignment="1" applyProtection="1">
      <alignment horizontal="right" vertical="center"/>
      <protection/>
    </xf>
    <xf numFmtId="177" fontId="0" fillId="0" borderId="73" xfId="42" applyNumberFormat="1" applyFont="1" applyBorder="1" applyAlignment="1" applyProtection="1">
      <alignment horizontal="right" vertical="center"/>
      <protection/>
    </xf>
    <xf numFmtId="0" fontId="69" fillId="0" borderId="10" xfId="0" applyFont="1" applyBorder="1" applyAlignment="1" applyProtection="1">
      <alignment vertical="center"/>
      <protection/>
    </xf>
    <xf numFmtId="0" fontId="70" fillId="0" borderId="10" xfId="0" applyFont="1" applyBorder="1" applyAlignment="1" applyProtection="1">
      <alignment vertical="center"/>
      <protection/>
    </xf>
    <xf numFmtId="38" fontId="70" fillId="0" borderId="74" xfId="48" applyFont="1" applyBorder="1" applyAlignment="1" applyProtection="1">
      <alignment horizontal="center" vertical="center"/>
      <protection locked="0"/>
    </xf>
    <xf numFmtId="0" fontId="66" fillId="0" borderId="75" xfId="0" applyFont="1" applyBorder="1" applyAlignment="1" applyProtection="1">
      <alignment horizontal="center" vertical="center"/>
      <protection locked="0"/>
    </xf>
    <xf numFmtId="0" fontId="64" fillId="0" borderId="39" xfId="0" applyFont="1" applyBorder="1" applyAlignment="1">
      <alignment horizontal="left" vertical="top" wrapText="1"/>
    </xf>
    <xf numFmtId="0" fontId="64" fillId="0" borderId="76" xfId="0" applyFont="1" applyBorder="1" applyAlignment="1">
      <alignment horizontal="left" vertical="top" wrapText="1"/>
    </xf>
    <xf numFmtId="0" fontId="64" fillId="0" borderId="77" xfId="0" applyFont="1" applyBorder="1" applyAlignment="1">
      <alignment horizontal="left" vertical="top" wrapText="1"/>
    </xf>
    <xf numFmtId="0" fontId="64" fillId="0" borderId="12" xfId="0" applyFont="1" applyBorder="1" applyAlignment="1">
      <alignment horizontal="left" vertical="top" wrapText="1"/>
    </xf>
    <xf numFmtId="0" fontId="64" fillId="0" borderId="0" xfId="0" applyFont="1" applyBorder="1" applyAlignment="1">
      <alignment horizontal="left" vertical="top" wrapText="1"/>
    </xf>
    <xf numFmtId="0" fontId="64" fillId="0" borderId="13" xfId="0" applyFont="1"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78" xfId="0" applyBorder="1" applyAlignment="1">
      <alignment horizontal="left" vertical="top" wrapText="1"/>
    </xf>
    <xf numFmtId="0" fontId="64" fillId="0" borderId="11" xfId="0" applyFont="1" applyBorder="1" applyAlignment="1">
      <alignment horizontal="right" vertical="center"/>
    </xf>
    <xf numFmtId="0" fontId="64" fillId="0" borderId="24" xfId="0" applyFont="1" applyBorder="1" applyAlignment="1">
      <alignment horizontal="right" vertical="center"/>
    </xf>
    <xf numFmtId="0" fontId="64" fillId="0" borderId="10" xfId="0" applyFont="1" applyBorder="1" applyAlignment="1">
      <alignment horizontal="left" vertical="center" wrapText="1"/>
    </xf>
    <xf numFmtId="0" fontId="71" fillId="0" borderId="10" xfId="0" applyFont="1" applyBorder="1" applyAlignment="1">
      <alignment horizontal="center" vertical="center"/>
    </xf>
    <xf numFmtId="0" fontId="65" fillId="0" borderId="12" xfId="0" applyFont="1" applyBorder="1" applyAlignment="1">
      <alignment horizontal="left" vertical="center" wrapText="1"/>
    </xf>
    <xf numFmtId="0" fontId="65" fillId="0" borderId="0" xfId="0" applyFont="1" applyBorder="1" applyAlignment="1">
      <alignment horizontal="left" vertical="center" wrapText="1"/>
    </xf>
    <xf numFmtId="0" fontId="65" fillId="0" borderId="14" xfId="0" applyFont="1" applyBorder="1" applyAlignment="1">
      <alignment horizontal="left" vertical="center" wrapText="1"/>
    </xf>
    <xf numFmtId="0" fontId="65" fillId="0" borderId="15" xfId="0" applyFont="1" applyBorder="1" applyAlignment="1">
      <alignment horizontal="left" vertical="center" wrapText="1"/>
    </xf>
    <xf numFmtId="0" fontId="15" fillId="0" borderId="39" xfId="0" applyFont="1" applyBorder="1" applyAlignment="1">
      <alignment horizontal="center" vertical="top" wrapText="1"/>
    </xf>
    <xf numFmtId="0" fontId="15" fillId="0" borderId="76" xfId="0" applyFont="1" applyBorder="1" applyAlignment="1">
      <alignment horizontal="center" vertical="top" wrapText="1"/>
    </xf>
    <xf numFmtId="0" fontId="13" fillId="0" borderId="0" xfId="0" applyFont="1" applyBorder="1" applyAlignment="1">
      <alignment horizontal="right" vertical="center" wrapText="1"/>
    </xf>
    <xf numFmtId="0" fontId="64" fillId="0" borderId="10" xfId="0" applyFont="1" applyBorder="1" applyAlignment="1">
      <alignment horizontal="left" vertical="top" wrapText="1"/>
    </xf>
    <xf numFmtId="0" fontId="64" fillId="0" borderId="10" xfId="0" applyFont="1" applyBorder="1" applyAlignment="1">
      <alignment horizontal="left" vertical="center" shrinkToFit="1"/>
    </xf>
    <xf numFmtId="0" fontId="72" fillId="0" borderId="0" xfId="0" applyFont="1" applyAlignment="1" applyProtection="1">
      <alignment horizontal="center" vertical="center"/>
      <protection/>
    </xf>
    <xf numFmtId="0" fontId="0" fillId="0" borderId="79" xfId="0" applyBorder="1" applyAlignment="1" applyProtection="1">
      <alignment horizontal="center" vertical="center" wrapText="1"/>
      <protection/>
    </xf>
    <xf numFmtId="0" fontId="0" fillId="0" borderId="80" xfId="0" applyFont="1" applyBorder="1" applyAlignment="1" applyProtection="1">
      <alignment horizontal="center" vertical="center" wrapText="1"/>
      <protection/>
    </xf>
    <xf numFmtId="0" fontId="0" fillId="0" borderId="81" xfId="0" applyFont="1" applyBorder="1" applyAlignment="1" applyProtection="1">
      <alignment horizontal="center" vertical="center" wrapText="1"/>
      <protection/>
    </xf>
    <xf numFmtId="38" fontId="73" fillId="6" borderId="82" xfId="48" applyFont="1" applyFill="1" applyBorder="1" applyAlignment="1" applyProtection="1">
      <alignment vertical="center" shrinkToFit="1"/>
      <protection locked="0"/>
    </xf>
    <xf numFmtId="38" fontId="73" fillId="6" borderId="83" xfId="48" applyFont="1" applyFill="1" applyBorder="1" applyAlignment="1" applyProtection="1">
      <alignment vertical="center" shrinkToFit="1"/>
      <protection locked="0"/>
    </xf>
    <xf numFmtId="38" fontId="73" fillId="6" borderId="62" xfId="48" applyFont="1" applyFill="1" applyBorder="1" applyAlignment="1" applyProtection="1">
      <alignment vertical="center" shrinkToFit="1"/>
      <protection locked="0"/>
    </xf>
    <xf numFmtId="38" fontId="73" fillId="6" borderId="84" xfId="48" applyFont="1" applyFill="1" applyBorder="1" applyAlignment="1" applyProtection="1">
      <alignment vertical="center" shrinkToFit="1"/>
      <protection locked="0"/>
    </xf>
    <xf numFmtId="38" fontId="73" fillId="6" borderId="85" xfId="48" applyFont="1" applyFill="1" applyBorder="1" applyAlignment="1" applyProtection="1">
      <alignment vertical="center" shrinkToFit="1"/>
      <protection locked="0"/>
    </xf>
    <xf numFmtId="38" fontId="73" fillId="6" borderId="86" xfId="48" applyFont="1" applyFill="1" applyBorder="1" applyAlignment="1" applyProtection="1">
      <alignment vertical="center" shrinkToFit="1"/>
      <protection locked="0"/>
    </xf>
    <xf numFmtId="38" fontId="74" fillId="0" borderId="87" xfId="48" applyFont="1" applyFill="1" applyBorder="1" applyAlignment="1" applyProtection="1">
      <alignment vertical="center" shrinkToFit="1"/>
      <protection/>
    </xf>
    <xf numFmtId="38" fontId="74" fillId="0" borderId="88" xfId="48" applyFont="1" applyFill="1" applyBorder="1" applyAlignment="1" applyProtection="1">
      <alignment vertical="center" shrinkToFit="1"/>
      <protection/>
    </xf>
    <xf numFmtId="0" fontId="0" fillId="0" borderId="89" xfId="0" applyFont="1" applyBorder="1" applyAlignment="1" applyProtection="1">
      <alignment horizontal="distributed" vertical="center"/>
      <protection/>
    </xf>
    <xf numFmtId="0" fontId="0" fillId="0" borderId="90" xfId="0" applyFont="1" applyBorder="1" applyAlignment="1" applyProtection="1">
      <alignment horizontal="distributed" vertical="center"/>
      <protection/>
    </xf>
    <xf numFmtId="0" fontId="0" fillId="0" borderId="91" xfId="0" applyFont="1" applyBorder="1" applyAlignment="1" applyProtection="1">
      <alignment horizontal="distributed" vertical="center"/>
      <protection/>
    </xf>
    <xf numFmtId="0" fontId="0" fillId="0" borderId="92" xfId="0" applyFont="1" applyBorder="1" applyAlignment="1" applyProtection="1">
      <alignment horizontal="distributed" vertical="center"/>
      <protection/>
    </xf>
    <xf numFmtId="0" fontId="0" fillId="0" borderId="93" xfId="0" applyFont="1" applyBorder="1" applyAlignment="1" applyProtection="1">
      <alignment horizontal="distributed" vertical="center"/>
      <protection/>
    </xf>
    <xf numFmtId="0" fontId="0" fillId="0" borderId="64" xfId="0" applyFont="1" applyBorder="1" applyAlignment="1" applyProtection="1">
      <alignment horizontal="distributed" vertical="center"/>
      <protection/>
    </xf>
    <xf numFmtId="0" fontId="0" fillId="0" borderId="94" xfId="0" applyBorder="1" applyAlignment="1" applyProtection="1">
      <alignment horizontal="left" vertical="center"/>
      <protection/>
    </xf>
    <xf numFmtId="0" fontId="0" fillId="0" borderId="20" xfId="0" applyBorder="1" applyAlignment="1" applyProtection="1">
      <alignment horizontal="left" vertical="center"/>
      <protection/>
    </xf>
    <xf numFmtId="0" fontId="58" fillId="0" borderId="20" xfId="0" applyFont="1" applyBorder="1" applyAlignment="1" applyProtection="1">
      <alignment horizontal="distributed" vertical="center"/>
      <protection/>
    </xf>
    <xf numFmtId="0" fontId="0" fillId="0" borderId="95" xfId="0" applyFont="1" applyBorder="1" applyAlignment="1" applyProtection="1">
      <alignment horizontal="distributed" vertical="center"/>
      <protection/>
    </xf>
    <xf numFmtId="0" fontId="0" fillId="0" borderId="96" xfId="0" applyFont="1" applyBorder="1" applyAlignment="1" applyProtection="1">
      <alignment horizontal="distributed" vertical="center"/>
      <protection/>
    </xf>
    <xf numFmtId="0" fontId="0" fillId="0" borderId="97" xfId="0" applyFont="1" applyBorder="1" applyAlignment="1" applyProtection="1">
      <alignment vertical="center" textRotation="255" wrapText="1"/>
      <protection/>
    </xf>
    <xf numFmtId="0" fontId="0" fillId="0" borderId="98" xfId="0" applyFont="1" applyBorder="1" applyAlignment="1" applyProtection="1">
      <alignment vertical="center" textRotation="255" wrapText="1"/>
      <protection/>
    </xf>
    <xf numFmtId="0" fontId="0" fillId="0" borderId="99" xfId="0" applyFont="1" applyBorder="1" applyAlignment="1" applyProtection="1">
      <alignment vertical="center" textRotation="255" wrapText="1"/>
      <protection/>
    </xf>
    <xf numFmtId="0" fontId="75" fillId="0" borderId="95" xfId="0" applyFont="1" applyBorder="1" applyAlignment="1" applyProtection="1">
      <alignment horizontal="distributed" vertical="center"/>
      <protection/>
    </xf>
    <xf numFmtId="0" fontId="75" fillId="0" borderId="100" xfId="0" applyFont="1" applyBorder="1" applyAlignment="1" applyProtection="1">
      <alignment horizontal="distributed" vertical="center"/>
      <protection/>
    </xf>
    <xf numFmtId="0" fontId="0" fillId="0" borderId="101" xfId="0" applyFont="1" applyBorder="1" applyAlignment="1" applyProtection="1">
      <alignment vertical="center" textRotation="255" wrapText="1"/>
      <protection/>
    </xf>
    <xf numFmtId="0" fontId="0" fillId="0" borderId="102" xfId="0" applyFont="1" applyBorder="1" applyAlignment="1" applyProtection="1">
      <alignment vertical="center" textRotation="255" wrapText="1"/>
      <protection/>
    </xf>
    <xf numFmtId="0" fontId="0" fillId="0" borderId="94" xfId="0" applyFont="1" applyBorder="1" applyAlignment="1" applyProtection="1">
      <alignment vertical="center" textRotation="255" wrapText="1"/>
      <protection/>
    </xf>
    <xf numFmtId="0" fontId="58" fillId="0" borderId="21" xfId="0" applyFont="1" applyBorder="1" applyAlignment="1" applyProtection="1">
      <alignment horizontal="distributed" vertical="center"/>
      <protection/>
    </xf>
    <xf numFmtId="0" fontId="58" fillId="0" borderId="103" xfId="0" applyFont="1" applyBorder="1" applyAlignment="1" applyProtection="1">
      <alignment horizontal="distributed" vertical="center"/>
      <protection/>
    </xf>
    <xf numFmtId="0" fontId="0" fillId="0" borderId="21" xfId="0" applyBorder="1" applyAlignment="1" applyProtection="1">
      <alignment horizontal="center" vertical="center"/>
      <protection/>
    </xf>
    <xf numFmtId="0" fontId="0" fillId="0" borderId="19" xfId="0" applyBorder="1" applyAlignment="1" applyProtection="1">
      <alignment horizontal="right" vertical="center"/>
      <protection/>
    </xf>
    <xf numFmtId="0" fontId="76" fillId="0" borderId="10" xfId="0" applyFont="1" applyBorder="1" applyAlignment="1" applyProtection="1">
      <alignment horizontal="left" vertical="center"/>
      <protection/>
    </xf>
    <xf numFmtId="0" fontId="58" fillId="0" borderId="10" xfId="0" applyFont="1" applyBorder="1" applyAlignment="1" applyProtection="1">
      <alignment horizontal="left" vertical="center"/>
      <protection/>
    </xf>
    <xf numFmtId="0" fontId="58" fillId="0" borderId="104" xfId="0" applyFont="1" applyBorder="1" applyAlignment="1" applyProtection="1">
      <alignment horizontal="distributed" vertical="center"/>
      <protection/>
    </xf>
    <xf numFmtId="0" fontId="75" fillId="0" borderId="92" xfId="0" applyFont="1" applyBorder="1" applyAlignment="1" applyProtection="1">
      <alignment horizontal="distributed" vertical="center"/>
      <protection/>
    </xf>
    <xf numFmtId="0" fontId="75" fillId="0" borderId="93" xfId="0" applyFont="1" applyBorder="1" applyAlignment="1" applyProtection="1">
      <alignment horizontal="distributed" vertical="center"/>
      <protection/>
    </xf>
    <xf numFmtId="0" fontId="75" fillId="0" borderId="64" xfId="0" applyFont="1" applyBorder="1" applyAlignment="1" applyProtection="1">
      <alignment horizontal="distributed" vertical="center"/>
      <protection/>
    </xf>
    <xf numFmtId="0" fontId="0" fillId="0" borderId="100" xfId="0" applyFont="1" applyBorder="1" applyAlignment="1" applyProtection="1">
      <alignment horizontal="distributed" vertical="center"/>
      <protection/>
    </xf>
    <xf numFmtId="0" fontId="0" fillId="0" borderId="10" xfId="0" applyBorder="1" applyAlignment="1" applyProtection="1">
      <alignment horizontal="left" vertical="center"/>
      <protection/>
    </xf>
    <xf numFmtId="0" fontId="58" fillId="0" borderId="12" xfId="0" applyFont="1" applyFill="1" applyBorder="1" applyAlignment="1" applyProtection="1">
      <alignment horizontal="left" vertical="center" wrapText="1"/>
      <protection/>
    </xf>
    <xf numFmtId="0" fontId="58" fillId="0" borderId="0" xfId="0" applyFont="1" applyFill="1" applyBorder="1" applyAlignment="1" applyProtection="1">
      <alignment horizontal="left" vertical="center" wrapText="1"/>
      <protection/>
    </xf>
    <xf numFmtId="0" fontId="58" fillId="0" borderId="105" xfId="0" applyFont="1" applyFill="1" applyBorder="1" applyAlignment="1" applyProtection="1">
      <alignment horizontal="left" vertical="center" wrapText="1"/>
      <protection/>
    </xf>
    <xf numFmtId="0" fontId="58" fillId="0" borderId="14" xfId="0" applyFont="1" applyFill="1" applyBorder="1" applyAlignment="1" applyProtection="1">
      <alignment horizontal="left" vertical="center" wrapText="1"/>
      <protection/>
    </xf>
    <xf numFmtId="0" fontId="58" fillId="0" borderId="15" xfId="0" applyFont="1" applyFill="1" applyBorder="1" applyAlignment="1" applyProtection="1">
      <alignment horizontal="left" vertical="center" wrapText="1"/>
      <protection/>
    </xf>
    <xf numFmtId="0" fontId="58" fillId="0" borderId="106" xfId="0" applyFont="1" applyFill="1" applyBorder="1" applyAlignment="1" applyProtection="1">
      <alignment horizontal="left" vertical="center" wrapText="1"/>
      <protection/>
    </xf>
    <xf numFmtId="0" fontId="0" fillId="0" borderId="10" xfId="0" applyBorder="1" applyAlignment="1" applyProtection="1">
      <alignment horizontal="left" vertical="center" wrapText="1"/>
      <protection/>
    </xf>
    <xf numFmtId="0" fontId="0" fillId="0" borderId="107" xfId="0" applyBorder="1" applyAlignment="1" applyProtection="1">
      <alignment horizontal="center" vertical="center"/>
      <protection/>
    </xf>
    <xf numFmtId="0" fontId="0" fillId="0" borderId="108" xfId="0" applyBorder="1" applyAlignment="1" applyProtection="1">
      <alignment horizontal="center" vertical="center"/>
      <protection/>
    </xf>
    <xf numFmtId="0" fontId="0" fillId="0" borderId="109" xfId="0" applyBorder="1" applyAlignment="1" applyProtection="1">
      <alignment horizontal="distributed" vertical="center"/>
      <protection/>
    </xf>
    <xf numFmtId="0" fontId="0" fillId="0" borderId="66" xfId="0" applyBorder="1" applyAlignment="1" applyProtection="1">
      <alignment horizontal="distributed" vertical="center"/>
      <protection/>
    </xf>
    <xf numFmtId="190" fontId="77" fillId="12" borderId="110" xfId="0" applyNumberFormat="1" applyFont="1" applyFill="1" applyBorder="1" applyAlignment="1" applyProtection="1">
      <alignment horizontal="center" vertical="center" shrinkToFit="1"/>
      <protection locked="0"/>
    </xf>
    <xf numFmtId="190" fontId="77" fillId="12" borderId="111" xfId="0" applyNumberFormat="1" applyFont="1" applyFill="1" applyBorder="1" applyAlignment="1" applyProtection="1">
      <alignment horizontal="center" vertical="center" shrinkToFit="1"/>
      <protection locked="0"/>
    </xf>
    <xf numFmtId="190" fontId="77" fillId="12" borderId="112" xfId="0" applyNumberFormat="1" applyFont="1" applyFill="1" applyBorder="1" applyAlignment="1" applyProtection="1">
      <alignment horizontal="center" vertical="center" shrinkToFit="1"/>
      <protection locked="0"/>
    </xf>
    <xf numFmtId="190" fontId="77" fillId="12" borderId="113" xfId="0" applyNumberFormat="1" applyFont="1" applyFill="1" applyBorder="1" applyAlignment="1" applyProtection="1">
      <alignment horizontal="center" vertical="center" shrinkToFit="1"/>
      <protection locked="0"/>
    </xf>
    <xf numFmtId="0" fontId="78" fillId="0" borderId="18" xfId="0" applyFont="1" applyFill="1" applyBorder="1" applyAlignment="1" applyProtection="1" quotePrefix="1">
      <alignment horizontal="center" vertical="center" wrapText="1"/>
      <protection/>
    </xf>
    <xf numFmtId="0" fontId="78" fillId="0" borderId="18" xfId="0" applyFont="1" applyFill="1" applyBorder="1" applyAlignment="1" applyProtection="1">
      <alignment horizontal="center" vertical="center" wrapText="1"/>
      <protection/>
    </xf>
    <xf numFmtId="0" fontId="58" fillId="34" borderId="41" xfId="0" applyFont="1" applyFill="1" applyBorder="1" applyAlignment="1" applyProtection="1">
      <alignment horizontal="center" vertical="center" wrapText="1"/>
      <protection/>
    </xf>
    <xf numFmtId="0" fontId="58" fillId="34" borderId="43" xfId="0" applyFont="1" applyFill="1" applyBorder="1" applyAlignment="1" applyProtection="1">
      <alignment horizontal="center" vertical="center" wrapText="1"/>
      <protection/>
    </xf>
    <xf numFmtId="0" fontId="58" fillId="34" borderId="114" xfId="0" applyFont="1" applyFill="1" applyBorder="1" applyAlignment="1" applyProtection="1">
      <alignment horizontal="center" vertical="center" wrapText="1"/>
      <protection/>
    </xf>
    <xf numFmtId="0" fontId="58" fillId="34" borderId="115" xfId="0" applyFont="1" applyFill="1" applyBorder="1" applyAlignment="1" applyProtection="1">
      <alignment horizontal="center" vertical="center" wrapText="1"/>
      <protection/>
    </xf>
    <xf numFmtId="0" fontId="79" fillId="34" borderId="10" xfId="0" applyFont="1" applyFill="1" applyBorder="1" applyAlignment="1" applyProtection="1">
      <alignment horizontal="center" vertical="center" wrapText="1"/>
      <protection/>
    </xf>
    <xf numFmtId="0" fontId="0" fillId="0" borderId="18" xfId="0" applyBorder="1" applyAlignment="1" applyProtection="1">
      <alignment horizontal="left"/>
      <protection/>
    </xf>
    <xf numFmtId="0" fontId="58" fillId="0" borderId="79" xfId="0" applyFont="1" applyBorder="1" applyAlignment="1" applyProtection="1">
      <alignment horizontal="distributed" vertical="center"/>
      <protection/>
    </xf>
    <xf numFmtId="0" fontId="58" fillId="0" borderId="90" xfId="0" applyFont="1" applyBorder="1" applyAlignment="1" applyProtection="1">
      <alignment horizontal="distributed" vertical="center"/>
      <protection/>
    </xf>
    <xf numFmtId="0" fontId="58" fillId="0" borderId="116" xfId="0" applyFont="1" applyBorder="1" applyAlignment="1" applyProtection="1">
      <alignment horizontal="distributed" vertical="center"/>
      <protection/>
    </xf>
    <xf numFmtId="0" fontId="58" fillId="0" borderId="117" xfId="0" applyFont="1" applyBorder="1" applyAlignment="1" applyProtection="1">
      <alignment horizontal="distributed" vertical="center"/>
      <protection/>
    </xf>
    <xf numFmtId="0" fontId="0" fillId="0" borderId="19" xfId="0" applyBorder="1" applyAlignment="1" applyProtection="1">
      <alignment horizontal="left" vertical="center" wrapText="1"/>
      <protection/>
    </xf>
    <xf numFmtId="38" fontId="0" fillId="0" borderId="118" xfId="0" applyNumberFormat="1" applyFont="1" applyBorder="1" applyAlignment="1" applyProtection="1">
      <alignment horizontal="center" vertical="center" shrinkToFit="1"/>
      <protection/>
    </xf>
    <xf numFmtId="38" fontId="0" fillId="0" borderId="119" xfId="0" applyNumberFormat="1" applyFont="1" applyBorder="1" applyAlignment="1" applyProtection="1">
      <alignment horizontal="center" vertical="center" shrinkToFit="1"/>
      <protection/>
    </xf>
    <xf numFmtId="38" fontId="68" fillId="0" borderId="120" xfId="48" applyFont="1" applyBorder="1" applyAlignment="1" applyProtection="1">
      <alignment horizontal="center" vertical="center" shrinkToFit="1"/>
      <protection/>
    </xf>
    <xf numFmtId="38" fontId="68" fillId="0" borderId="121" xfId="48" applyFont="1" applyBorder="1" applyAlignment="1" applyProtection="1">
      <alignment horizontal="center" vertical="center" shrinkToFit="1"/>
      <protection/>
    </xf>
    <xf numFmtId="184" fontId="0" fillId="0" borderId="122" xfId="0" applyNumberFormat="1" applyFont="1" applyBorder="1" applyAlignment="1" applyProtection="1">
      <alignment horizontal="center" vertical="center" shrinkToFit="1"/>
      <protection/>
    </xf>
    <xf numFmtId="184" fontId="0" fillId="0" borderId="123" xfId="0" applyNumberFormat="1" applyFont="1" applyBorder="1" applyAlignment="1" applyProtection="1">
      <alignment horizontal="center" vertical="center" shrinkToFit="1"/>
      <protection/>
    </xf>
    <xf numFmtId="0" fontId="76" fillId="0" borderId="0" xfId="0" applyFont="1" applyAlignment="1" applyProtection="1">
      <alignment horizontal="left" vertical="center"/>
      <protection/>
    </xf>
    <xf numFmtId="0" fontId="58" fillId="0" borderId="0" xfId="0" applyFont="1" applyAlignment="1" applyProtection="1">
      <alignment horizontal="left" vertical="center"/>
      <protection/>
    </xf>
    <xf numFmtId="0" fontId="0" fillId="0" borderId="10" xfId="0" applyFont="1" applyBorder="1" applyAlignment="1" applyProtection="1">
      <alignment horizontal="left" vertical="center"/>
      <protection/>
    </xf>
    <xf numFmtId="0" fontId="58" fillId="35" borderId="110" xfId="0" applyFont="1" applyFill="1" applyBorder="1" applyAlignment="1" applyProtection="1">
      <alignment horizontal="center" vertical="center" wrapText="1"/>
      <protection/>
    </xf>
    <xf numFmtId="0" fontId="58" fillId="35" borderId="111" xfId="0" applyFont="1" applyFill="1" applyBorder="1" applyAlignment="1" applyProtection="1">
      <alignment horizontal="center" vertical="center" wrapText="1"/>
      <protection/>
    </xf>
    <xf numFmtId="0" fontId="58" fillId="35" borderId="112" xfId="0" applyFont="1" applyFill="1" applyBorder="1" applyAlignment="1" applyProtection="1">
      <alignment horizontal="center" vertical="center" wrapText="1"/>
      <protection/>
    </xf>
    <xf numFmtId="0" fontId="58" fillId="35" borderId="113" xfId="0" applyFont="1" applyFill="1" applyBorder="1" applyAlignment="1" applyProtection="1">
      <alignment horizontal="center" vertical="center" wrapText="1"/>
      <protection/>
    </xf>
    <xf numFmtId="0" fontId="78" fillId="0" borderId="24" xfId="0" applyFont="1" applyFill="1" applyBorder="1" applyAlignment="1" applyProtection="1" quotePrefix="1">
      <alignment horizontal="center" vertical="center" wrapText="1"/>
      <protection/>
    </xf>
    <xf numFmtId="0" fontId="78" fillId="0" borderId="24" xfId="0" applyFont="1" applyFill="1" applyBorder="1" applyAlignment="1" applyProtection="1">
      <alignment horizontal="center" vertical="center" wrapText="1"/>
      <protection/>
    </xf>
    <xf numFmtId="38" fontId="73" fillId="6" borderId="82" xfId="48" applyFont="1" applyFill="1" applyBorder="1" applyAlignment="1" applyProtection="1">
      <alignment vertical="center"/>
      <protection locked="0"/>
    </xf>
    <xf numFmtId="38" fontId="73" fillId="6" borderId="83" xfId="48" applyFont="1" applyFill="1" applyBorder="1" applyAlignment="1" applyProtection="1">
      <alignment vertical="center"/>
      <protection locked="0"/>
    </xf>
    <xf numFmtId="0" fontId="80" fillId="0" borderId="24" xfId="0" applyFont="1" applyBorder="1" applyAlignment="1" applyProtection="1">
      <alignment vertical="top" shrinkToFit="1"/>
      <protection/>
    </xf>
    <xf numFmtId="0" fontId="80" fillId="0" borderId="124" xfId="0" applyFont="1" applyBorder="1" applyAlignment="1" applyProtection="1">
      <alignment vertical="top" shrinkToFit="1"/>
      <protection/>
    </xf>
    <xf numFmtId="0" fontId="0" fillId="0" borderId="125" xfId="0" applyBorder="1" applyAlignment="1" applyProtection="1">
      <alignment horizontal="distributed" vertical="center"/>
      <protection/>
    </xf>
    <xf numFmtId="0" fontId="0" fillId="0" borderId="53" xfId="0" applyBorder="1" applyAlignment="1" applyProtection="1">
      <alignment horizontal="distributed" vertical="center"/>
      <protection/>
    </xf>
    <xf numFmtId="0" fontId="0" fillId="0" borderId="126" xfId="0" applyBorder="1" applyAlignment="1" applyProtection="1">
      <alignment horizontal="distributed" vertical="center"/>
      <protection/>
    </xf>
    <xf numFmtId="0" fontId="0" fillId="0" borderId="71" xfId="0" applyBorder="1" applyAlignment="1" applyProtection="1">
      <alignment horizontal="distributed" vertical="center"/>
      <protection/>
    </xf>
    <xf numFmtId="0" fontId="0" fillId="0" borderId="127" xfId="0" applyBorder="1" applyAlignment="1" applyProtection="1">
      <alignment horizontal="distributed" vertical="center"/>
      <protection/>
    </xf>
    <xf numFmtId="0" fontId="0" fillId="0" borderId="69" xfId="0" applyBorder="1" applyAlignment="1" applyProtection="1">
      <alignment horizontal="distributed" vertical="center"/>
      <protection/>
    </xf>
    <xf numFmtId="0" fontId="58" fillId="0" borderId="30" xfId="0" applyFont="1" applyBorder="1" applyAlignment="1" applyProtection="1">
      <alignment horizontal="center" vertical="center"/>
      <protection/>
    </xf>
    <xf numFmtId="0" fontId="58" fillId="0" borderId="10" xfId="0" applyFont="1" applyBorder="1" applyAlignment="1" applyProtection="1">
      <alignment horizontal="center" vertical="center"/>
      <protection/>
    </xf>
    <xf numFmtId="0" fontId="58" fillId="0" borderId="31" xfId="0" applyFont="1" applyBorder="1" applyAlignment="1" applyProtection="1">
      <alignment horizontal="center" vertical="center"/>
      <protection/>
    </xf>
    <xf numFmtId="0" fontId="58" fillId="0" borderId="39" xfId="0" applyFont="1" applyFill="1" applyBorder="1" applyAlignment="1" applyProtection="1">
      <alignment horizontal="left" vertical="center" wrapText="1"/>
      <protection/>
    </xf>
    <xf numFmtId="0" fontId="58" fillId="0" borderId="76" xfId="0" applyFont="1" applyFill="1" applyBorder="1" applyAlignment="1" applyProtection="1">
      <alignment horizontal="left" vertical="center" wrapText="1"/>
      <protection/>
    </xf>
    <xf numFmtId="0" fontId="58" fillId="0" borderId="128" xfId="0" applyFont="1" applyFill="1" applyBorder="1" applyAlignment="1" applyProtection="1">
      <alignment horizontal="left" vertical="center" wrapText="1"/>
      <protection/>
    </xf>
    <xf numFmtId="189" fontId="58" fillId="0" borderId="122" xfId="0" applyNumberFormat="1" applyFont="1" applyBorder="1" applyAlignment="1" applyProtection="1">
      <alignment horizontal="center" vertical="center" shrinkToFit="1"/>
      <protection/>
    </xf>
    <xf numFmtId="189" fontId="58" fillId="0" borderId="123" xfId="0" applyNumberFormat="1" applyFont="1" applyBorder="1" applyAlignment="1" applyProtection="1">
      <alignment horizontal="center" vertical="center" shrinkToFit="1"/>
      <protection/>
    </xf>
    <xf numFmtId="189" fontId="68" fillId="34" borderId="122" xfId="0" applyNumberFormat="1" applyFont="1" applyFill="1" applyBorder="1" applyAlignment="1" applyProtection="1">
      <alignment horizontal="center" vertical="center" shrinkToFit="1"/>
      <protection/>
    </xf>
    <xf numFmtId="189" fontId="68" fillId="34" borderId="123" xfId="0" applyNumberFormat="1" applyFont="1" applyFill="1" applyBorder="1" applyAlignment="1" applyProtection="1">
      <alignment horizontal="center" vertical="center" shrinkToFit="1"/>
      <protection/>
    </xf>
    <xf numFmtId="0" fontId="78" fillId="0" borderId="10" xfId="0" applyFont="1" applyBorder="1" applyAlignment="1" applyProtection="1">
      <alignment horizontal="center" vertical="center"/>
      <protection/>
    </xf>
    <xf numFmtId="0" fontId="0" fillId="34" borderId="10" xfId="0" applyFill="1" applyBorder="1" applyAlignment="1" applyProtection="1">
      <alignment horizontal="center" vertical="center" wrapText="1"/>
      <protection/>
    </xf>
    <xf numFmtId="0" fontId="0" fillId="34" borderId="10" xfId="0" applyFont="1" applyFill="1" applyBorder="1" applyAlignment="1" applyProtection="1">
      <alignment horizontal="center" vertical="center" wrapText="1"/>
      <protection/>
    </xf>
    <xf numFmtId="0" fontId="58" fillId="0" borderId="129" xfId="0" applyFont="1" applyBorder="1" applyAlignment="1" applyProtection="1">
      <alignment horizontal="left" vertical="center" shrinkToFit="1"/>
      <protection/>
    </xf>
    <xf numFmtId="0" fontId="58" fillId="0" borderId="130" xfId="0" applyFont="1" applyBorder="1" applyAlignment="1" applyProtection="1">
      <alignment horizontal="left" vertical="center" shrinkToFit="1"/>
      <protection/>
    </xf>
    <xf numFmtId="0" fontId="58" fillId="0" borderId="131" xfId="0" applyFont="1" applyBorder="1" applyAlignment="1" applyProtection="1">
      <alignment horizontal="left" vertical="center" shrinkToFit="1"/>
      <protection/>
    </xf>
    <xf numFmtId="38" fontId="68" fillId="36" borderId="120" xfId="48" applyNumberFormat="1" applyFont="1" applyFill="1" applyBorder="1" applyAlignment="1" applyProtection="1">
      <alignment horizontal="center" vertical="center" shrinkToFit="1"/>
      <protection/>
    </xf>
    <xf numFmtId="38" fontId="68" fillId="36" borderId="121" xfId="48" applyNumberFormat="1" applyFont="1" applyFill="1" applyBorder="1" applyAlignment="1" applyProtection="1">
      <alignment horizontal="center" vertical="center" shrinkToFit="1"/>
      <protection/>
    </xf>
    <xf numFmtId="0" fontId="72" fillId="0" borderId="132" xfId="0" applyFont="1" applyBorder="1" applyAlignment="1" applyProtection="1">
      <alignment horizontal="center" vertical="center"/>
      <protection/>
    </xf>
    <xf numFmtId="0" fontId="72" fillId="0" borderId="133" xfId="0" applyFont="1" applyBorder="1" applyAlignment="1" applyProtection="1">
      <alignment horizontal="center" vertical="center"/>
      <protection/>
    </xf>
    <xf numFmtId="0" fontId="72" fillId="0" borderId="134" xfId="0" applyFont="1" applyBorder="1" applyAlignment="1" applyProtection="1">
      <alignment horizontal="center" vertical="center"/>
      <protection/>
    </xf>
    <xf numFmtId="190" fontId="58" fillId="35" borderId="120" xfId="0" applyNumberFormat="1" applyFont="1" applyFill="1" applyBorder="1" applyAlignment="1" applyProtection="1">
      <alignment horizontal="center" vertical="center" shrinkToFit="1"/>
      <protection/>
    </xf>
    <xf numFmtId="190" fontId="58" fillId="35" borderId="121" xfId="0" applyNumberFormat="1" applyFont="1" applyFill="1" applyBorder="1" applyAlignment="1" applyProtection="1">
      <alignment horizontal="center" vertical="center" shrinkToFit="1"/>
      <protection/>
    </xf>
    <xf numFmtId="189" fontId="58" fillId="0" borderId="118" xfId="0" applyNumberFormat="1" applyFont="1" applyBorder="1" applyAlignment="1" applyProtection="1">
      <alignment horizontal="center" vertical="center" shrinkToFit="1"/>
      <protection/>
    </xf>
    <xf numFmtId="189" fontId="58" fillId="0" borderId="119" xfId="0" applyNumberFormat="1" applyFont="1" applyBorder="1" applyAlignment="1" applyProtection="1">
      <alignment horizontal="center" vertical="center" shrinkToFit="1"/>
      <protection/>
    </xf>
    <xf numFmtId="191" fontId="58" fillId="0" borderId="118" xfId="0" applyNumberFormat="1" applyFont="1" applyBorder="1" applyAlignment="1" applyProtection="1">
      <alignment horizontal="center" vertical="center"/>
      <protection/>
    </xf>
    <xf numFmtId="191" fontId="58" fillId="0" borderId="119" xfId="0" applyNumberFormat="1" applyFont="1" applyBorder="1" applyAlignment="1" applyProtection="1">
      <alignment horizontal="center" vertical="center"/>
      <protection/>
    </xf>
    <xf numFmtId="191" fontId="58" fillId="34" borderId="122" xfId="0" applyNumberFormat="1" applyFont="1" applyFill="1" applyBorder="1" applyAlignment="1" applyProtection="1">
      <alignment horizontal="center" vertical="center"/>
      <protection/>
    </xf>
    <xf numFmtId="191" fontId="58" fillId="34" borderId="123" xfId="0" applyNumberFormat="1" applyFont="1" applyFill="1" applyBorder="1" applyAlignment="1" applyProtection="1">
      <alignment horizontal="center" vertical="center"/>
      <protection/>
    </xf>
    <xf numFmtId="190" fontId="58" fillId="0" borderId="122" xfId="0" applyNumberFormat="1" applyFont="1" applyBorder="1" applyAlignment="1" applyProtection="1">
      <alignment horizontal="center" vertical="center" shrinkToFit="1"/>
      <protection/>
    </xf>
    <xf numFmtId="190" fontId="58" fillId="0" borderId="123" xfId="0" applyNumberFormat="1" applyFont="1" applyBorder="1" applyAlignment="1" applyProtection="1">
      <alignment horizontal="center" vertical="center" shrinkToFit="1"/>
      <protection/>
    </xf>
    <xf numFmtId="0" fontId="58" fillId="0" borderId="49" xfId="0" applyFont="1" applyFill="1" applyBorder="1" applyAlignment="1" applyProtection="1">
      <alignment horizontal="center" vertical="center" wrapText="1"/>
      <protection/>
    </xf>
    <xf numFmtId="0" fontId="58" fillId="0" borderId="135" xfId="0" applyFont="1" applyFill="1" applyBorder="1" applyAlignment="1" applyProtection="1">
      <alignment horizontal="center" vertical="center" wrapText="1"/>
      <protection/>
    </xf>
    <xf numFmtId="0" fontId="78" fillId="0" borderId="10" xfId="0" applyFont="1" applyFill="1" applyBorder="1" applyAlignment="1" applyProtection="1">
      <alignment horizontal="center" vertical="center"/>
      <protection/>
    </xf>
    <xf numFmtId="0" fontId="81" fillId="0" borderId="41" xfId="0" applyFont="1" applyFill="1" applyBorder="1" applyAlignment="1" applyProtection="1">
      <alignment horizontal="center" vertical="center" wrapText="1"/>
      <protection/>
    </xf>
    <xf numFmtId="0" fontId="81" fillId="0" borderId="43" xfId="0" applyFont="1" applyFill="1" applyBorder="1" applyAlignment="1" applyProtection="1">
      <alignment horizontal="center" vertical="center" wrapText="1"/>
      <protection/>
    </xf>
    <xf numFmtId="0" fontId="81" fillId="0" borderId="114" xfId="0" applyFont="1" applyFill="1" applyBorder="1" applyAlignment="1" applyProtection="1">
      <alignment horizontal="center" vertical="center" wrapText="1"/>
      <protection/>
    </xf>
    <xf numFmtId="0" fontId="81" fillId="0" borderId="115" xfId="0" applyFont="1" applyFill="1" applyBorder="1" applyAlignment="1" applyProtection="1">
      <alignment horizontal="center" vertical="center" wrapText="1"/>
      <protection/>
    </xf>
    <xf numFmtId="0" fontId="58" fillId="0" borderId="10" xfId="0" applyFont="1" applyFill="1" applyBorder="1" applyAlignment="1" applyProtection="1">
      <alignment horizontal="center" vertical="center" wrapText="1"/>
      <protection/>
    </xf>
    <xf numFmtId="0" fontId="58" fillId="0" borderId="11" xfId="0" applyFont="1" applyFill="1" applyBorder="1" applyAlignment="1" applyProtection="1">
      <alignment horizontal="center" vertical="center" wrapText="1"/>
      <protection/>
    </xf>
    <xf numFmtId="177" fontId="0" fillId="0" borderId="10" xfId="42" applyNumberFormat="1" applyFont="1" applyBorder="1" applyAlignment="1" applyProtection="1">
      <alignment horizontal="center" vertical="center"/>
      <protection/>
    </xf>
    <xf numFmtId="177" fontId="0" fillId="0" borderId="11" xfId="42" applyNumberFormat="1" applyFont="1" applyBorder="1" applyAlignment="1" applyProtection="1">
      <alignment horizontal="center" vertical="center"/>
      <protection/>
    </xf>
    <xf numFmtId="177" fontId="0" fillId="34" borderId="62" xfId="42" applyNumberFormat="1" applyFont="1" applyFill="1" applyBorder="1" applyAlignment="1" applyProtection="1">
      <alignment horizontal="center" vertical="center"/>
      <protection/>
    </xf>
    <xf numFmtId="177" fontId="0" fillId="34" borderId="64" xfId="42" applyNumberFormat="1" applyFont="1" applyFill="1" applyBorder="1" applyAlignment="1" applyProtection="1">
      <alignment horizontal="center" vertical="center"/>
      <protection/>
    </xf>
    <xf numFmtId="0" fontId="58" fillId="34" borderId="49" xfId="0" applyFont="1" applyFill="1" applyBorder="1" applyAlignment="1" applyProtection="1">
      <alignment horizontal="center" vertical="center" wrapText="1"/>
      <protection/>
    </xf>
    <xf numFmtId="0" fontId="58" fillId="34" borderId="135" xfId="0" applyFont="1" applyFill="1" applyBorder="1" applyAlignment="1" applyProtection="1">
      <alignment horizontal="center" vertical="center" wrapText="1"/>
      <protection/>
    </xf>
    <xf numFmtId="0" fontId="58" fillId="34" borderId="51" xfId="0" applyFont="1" applyFill="1" applyBorder="1" applyAlignment="1" applyProtection="1">
      <alignment horizontal="center" vertical="center" wrapText="1"/>
      <protection/>
    </xf>
    <xf numFmtId="0" fontId="58" fillId="34" borderId="52" xfId="0" applyFont="1" applyFill="1" applyBorder="1" applyAlignment="1" applyProtection="1">
      <alignment horizontal="center" vertical="center" wrapText="1"/>
      <protection/>
    </xf>
    <xf numFmtId="0" fontId="58" fillId="34" borderId="55" xfId="0" applyFont="1" applyFill="1" applyBorder="1" applyAlignment="1" applyProtection="1">
      <alignment horizontal="center" vertical="center" wrapText="1"/>
      <protection/>
    </xf>
    <xf numFmtId="0" fontId="58" fillId="34" borderId="58" xfId="0" applyFont="1" applyFill="1" applyBorder="1" applyAlignment="1" applyProtection="1">
      <alignment horizontal="center" vertical="center" wrapText="1"/>
      <protection/>
    </xf>
    <xf numFmtId="0" fontId="78" fillId="0" borderId="18" xfId="0" applyFont="1" applyBorder="1" applyAlignment="1" applyProtection="1">
      <alignment horizontal="center" vertical="center"/>
      <protection/>
    </xf>
    <xf numFmtId="0" fontId="74" fillId="37" borderId="136" xfId="0" applyFont="1" applyFill="1" applyBorder="1" applyAlignment="1" applyProtection="1">
      <alignment horizontal="center" vertical="center" wrapText="1"/>
      <protection/>
    </xf>
    <xf numFmtId="0" fontId="74" fillId="37" borderId="137" xfId="0" applyFont="1" applyFill="1" applyBorder="1" applyAlignment="1" applyProtection="1">
      <alignment horizontal="center" vertical="center" wrapText="1"/>
      <protection/>
    </xf>
    <xf numFmtId="0" fontId="74" fillId="37" borderId="138" xfId="0" applyFont="1" applyFill="1" applyBorder="1" applyAlignment="1" applyProtection="1">
      <alignment horizontal="center" vertical="center" wrapText="1"/>
      <protection/>
    </xf>
    <xf numFmtId="0" fontId="74" fillId="37" borderId="139" xfId="0" applyFont="1" applyFill="1" applyBorder="1" applyAlignment="1" applyProtection="1">
      <alignment horizontal="center" vertical="center" wrapText="1"/>
      <protection/>
    </xf>
    <xf numFmtId="0" fontId="74" fillId="37" borderId="10" xfId="0" applyFont="1" applyFill="1" applyBorder="1" applyAlignment="1" applyProtection="1">
      <alignment horizontal="center" vertical="center" wrapText="1"/>
      <protection/>
    </xf>
    <xf numFmtId="0" fontId="74" fillId="37" borderId="140" xfId="0" applyFont="1" applyFill="1" applyBorder="1" applyAlignment="1" applyProtection="1">
      <alignment horizontal="center" vertical="center" wrapText="1"/>
      <protection/>
    </xf>
    <xf numFmtId="0" fontId="74" fillId="37" borderId="141" xfId="0" applyFont="1" applyFill="1" applyBorder="1" applyAlignment="1" applyProtection="1">
      <alignment horizontal="center" vertical="center" wrapText="1"/>
      <protection/>
    </xf>
    <xf numFmtId="0" fontId="74" fillId="37" borderId="142" xfId="0" applyFont="1" applyFill="1" applyBorder="1" applyAlignment="1" applyProtection="1">
      <alignment horizontal="center" vertical="center" wrapText="1"/>
      <protection/>
    </xf>
    <xf numFmtId="0" fontId="74" fillId="37" borderId="143" xfId="0" applyFont="1" applyFill="1" applyBorder="1" applyAlignment="1" applyProtection="1">
      <alignment horizontal="center" vertical="center" wrapText="1"/>
      <protection/>
    </xf>
    <xf numFmtId="176" fontId="0" fillId="0" borderId="144" xfId="0" applyNumberFormat="1" applyBorder="1" applyAlignment="1" applyProtection="1">
      <alignment horizontal="center" vertical="center"/>
      <protection/>
    </xf>
    <xf numFmtId="176" fontId="0" fillId="0" borderId="145" xfId="0" applyNumberFormat="1" applyBorder="1" applyAlignment="1" applyProtection="1">
      <alignment horizontal="center" vertical="center"/>
      <protection/>
    </xf>
    <xf numFmtId="190" fontId="82" fillId="37" borderId="110" xfId="0" applyNumberFormat="1" applyFont="1" applyFill="1" applyBorder="1" applyAlignment="1" applyProtection="1">
      <alignment horizontal="center" vertical="center" shrinkToFit="1"/>
      <protection/>
    </xf>
    <xf numFmtId="190" fontId="82" fillId="37" borderId="146" xfId="0" applyNumberFormat="1" applyFont="1" applyFill="1" applyBorder="1" applyAlignment="1" applyProtection="1">
      <alignment horizontal="center" vertical="center" shrinkToFit="1"/>
      <protection/>
    </xf>
    <xf numFmtId="190" fontId="82" fillId="37" borderId="111" xfId="0" applyNumberFormat="1" applyFont="1" applyFill="1" applyBorder="1" applyAlignment="1" applyProtection="1">
      <alignment horizontal="center" vertical="center" shrinkToFit="1"/>
      <protection/>
    </xf>
    <xf numFmtId="190" fontId="82" fillId="37" borderId="112" xfId="0" applyNumberFormat="1" applyFont="1" applyFill="1" applyBorder="1" applyAlignment="1" applyProtection="1">
      <alignment horizontal="center" vertical="center" shrinkToFit="1"/>
      <protection/>
    </xf>
    <xf numFmtId="190" fontId="82" fillId="37" borderId="147" xfId="0" applyNumberFormat="1" applyFont="1" applyFill="1" applyBorder="1" applyAlignment="1" applyProtection="1">
      <alignment horizontal="center" vertical="center" shrinkToFit="1"/>
      <protection/>
    </xf>
    <xf numFmtId="190" fontId="82" fillId="37" borderId="113" xfId="0" applyNumberFormat="1" applyFont="1" applyFill="1" applyBorder="1" applyAlignment="1" applyProtection="1">
      <alignment horizontal="center" vertical="center" shrinkToFit="1"/>
      <protection/>
    </xf>
    <xf numFmtId="0" fontId="78" fillId="0" borderId="10" xfId="0" applyFont="1" applyFill="1" applyBorder="1" applyAlignment="1" applyProtection="1">
      <alignment horizontal="center" vertical="center" wrapText="1"/>
      <protection/>
    </xf>
    <xf numFmtId="0" fontId="78" fillId="0" borderId="24" xfId="0" applyFont="1" applyBorder="1" applyAlignment="1" applyProtection="1">
      <alignment horizontal="center" vertical="center"/>
      <protection/>
    </xf>
    <xf numFmtId="189" fontId="0" fillId="0" borderId="148" xfId="0" applyNumberFormat="1" applyBorder="1" applyAlignment="1" applyProtection="1">
      <alignment horizontal="center" vertical="center" shrinkToFit="1"/>
      <protection/>
    </xf>
    <xf numFmtId="189" fontId="0" fillId="0" borderId="149" xfId="0" applyNumberFormat="1" applyBorder="1" applyAlignment="1" applyProtection="1">
      <alignment horizontal="center" vertical="center" shrinkToFit="1"/>
      <protection/>
    </xf>
    <xf numFmtId="192" fontId="0" fillId="0" borderId="148" xfId="0" applyNumberFormat="1" applyBorder="1" applyAlignment="1" applyProtection="1">
      <alignment horizontal="center" vertical="center"/>
      <protection/>
    </xf>
    <xf numFmtId="192" fontId="0" fillId="0" borderId="149" xfId="0" applyNumberFormat="1" applyBorder="1" applyAlignment="1" applyProtection="1">
      <alignment horizontal="center" vertical="center"/>
      <protection/>
    </xf>
    <xf numFmtId="0" fontId="78" fillId="34" borderId="10" xfId="0" applyFont="1" applyFill="1" applyBorder="1" applyAlignment="1" applyProtection="1">
      <alignment horizontal="center" vertical="center"/>
      <protection/>
    </xf>
    <xf numFmtId="181" fontId="58" fillId="34" borderId="118" xfId="0" applyNumberFormat="1" applyFont="1" applyFill="1" applyBorder="1" applyAlignment="1" applyProtection="1">
      <alignment horizontal="center" vertical="center"/>
      <protection/>
    </xf>
    <xf numFmtId="181" fontId="58" fillId="34" borderId="119" xfId="0" applyNumberFormat="1" applyFont="1" applyFill="1"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1" xfId="0" applyBorder="1" applyAlignment="1" applyProtection="1">
      <alignment horizontal="center" vertical="center"/>
      <protection/>
    </xf>
    <xf numFmtId="177" fontId="0" fillId="0" borderId="55" xfId="0" applyNumberFormat="1" applyFont="1" applyFill="1" applyBorder="1" applyAlignment="1" applyProtection="1">
      <alignment horizontal="center" vertical="center" wrapText="1"/>
      <protection/>
    </xf>
    <xf numFmtId="177" fontId="0" fillId="0" borderId="58" xfId="0" applyNumberFormat="1" applyFont="1" applyFill="1" applyBorder="1" applyAlignment="1" applyProtection="1">
      <alignment horizontal="center" vertical="center" wrapText="1"/>
      <protection/>
    </xf>
    <xf numFmtId="177" fontId="77" fillId="33" borderId="110" xfId="0" applyNumberFormat="1" applyFont="1" applyFill="1" applyBorder="1" applyAlignment="1" applyProtection="1">
      <alignment horizontal="center" vertical="center"/>
      <protection locked="0"/>
    </xf>
    <xf numFmtId="177" fontId="77" fillId="33" borderId="111" xfId="0" applyNumberFormat="1" applyFont="1" applyFill="1" applyBorder="1" applyAlignment="1" applyProtection="1">
      <alignment horizontal="center" vertical="center"/>
      <protection locked="0"/>
    </xf>
    <xf numFmtId="177" fontId="77" fillId="33" borderId="112" xfId="0" applyNumberFormat="1" applyFont="1" applyFill="1" applyBorder="1" applyAlignment="1" applyProtection="1">
      <alignment horizontal="center" vertical="center"/>
      <protection locked="0"/>
    </xf>
    <xf numFmtId="177" fontId="77" fillId="33" borderId="113" xfId="0" applyNumberFormat="1" applyFont="1" applyFill="1" applyBorder="1" applyAlignment="1" applyProtection="1">
      <alignment horizontal="center" vertical="center"/>
      <protection locked="0"/>
    </xf>
    <xf numFmtId="0" fontId="83" fillId="0" borderId="11" xfId="0" applyFont="1" applyBorder="1" applyAlignment="1" applyProtection="1">
      <alignment horizontal="center" vertical="center"/>
      <protection/>
    </xf>
    <xf numFmtId="0" fontId="83" fillId="0" borderId="18" xfId="0" applyFont="1" applyBorder="1" applyAlignment="1" applyProtection="1">
      <alignment horizontal="center" vertical="center"/>
      <protection/>
    </xf>
    <xf numFmtId="0" fontId="83" fillId="0" borderId="10" xfId="0" applyFont="1" applyBorder="1" applyAlignment="1" applyProtection="1">
      <alignment horizontal="center" vertical="center"/>
      <protection/>
    </xf>
    <xf numFmtId="0" fontId="84" fillId="0" borderId="39" xfId="0" applyFont="1" applyBorder="1" applyAlignment="1" applyProtection="1">
      <alignment vertical="center"/>
      <protection/>
    </xf>
    <xf numFmtId="0" fontId="84" fillId="0" borderId="76" xfId="0" applyFont="1" applyBorder="1" applyAlignment="1" applyProtection="1">
      <alignment vertical="center"/>
      <protection/>
    </xf>
    <xf numFmtId="0" fontId="84" fillId="0" borderId="77" xfId="0" applyFont="1" applyBorder="1" applyAlignment="1" applyProtection="1">
      <alignment vertical="center"/>
      <protection/>
    </xf>
    <xf numFmtId="0" fontId="0" fillId="0" borderId="150" xfId="0" applyFill="1" applyBorder="1" applyAlignment="1" applyProtection="1">
      <alignment horizontal="center" vertical="center" wrapText="1"/>
      <protection/>
    </xf>
    <xf numFmtId="0" fontId="0" fillId="0" borderId="151" xfId="0" applyFill="1" applyBorder="1" applyAlignment="1" applyProtection="1">
      <alignment horizontal="center" vertical="center" wrapText="1"/>
      <protection/>
    </xf>
    <xf numFmtId="0" fontId="0" fillId="0" borderId="152" xfId="0" applyFill="1" applyBorder="1" applyAlignment="1" applyProtection="1">
      <alignment horizontal="center" vertical="center" wrapText="1"/>
      <protection/>
    </xf>
    <xf numFmtId="0" fontId="0" fillId="0" borderId="153" xfId="0" applyFill="1" applyBorder="1" applyAlignment="1" applyProtection="1">
      <alignment horizontal="center" vertical="center" wrapText="1"/>
      <protection/>
    </xf>
    <xf numFmtId="0" fontId="0" fillId="0" borderId="154" xfId="0" applyFill="1" applyBorder="1" applyAlignment="1" applyProtection="1">
      <alignment horizontal="center" vertical="center"/>
      <protection/>
    </xf>
    <xf numFmtId="0" fontId="0" fillId="0" borderId="155" xfId="0" applyFill="1" applyBorder="1" applyAlignment="1" applyProtection="1">
      <alignment horizontal="center" vertical="center"/>
      <protection/>
    </xf>
    <xf numFmtId="38" fontId="74" fillId="0" borderId="154" xfId="48" applyFont="1" applyFill="1" applyBorder="1" applyAlignment="1" applyProtection="1">
      <alignment vertical="center" shrinkToFit="1"/>
      <protection/>
    </xf>
    <xf numFmtId="38" fontId="74" fillId="0" borderId="155" xfId="48" applyFont="1" applyFill="1" applyBorder="1" applyAlignment="1" applyProtection="1">
      <alignment vertical="center" shrinkToFit="1"/>
      <protection/>
    </xf>
    <xf numFmtId="0" fontId="0" fillId="0" borderId="156" xfId="0" applyBorder="1" applyAlignment="1" applyProtection="1">
      <alignment horizontal="right" vertical="center"/>
      <protection/>
    </xf>
    <xf numFmtId="0" fontId="0" fillId="0" borderId="157" xfId="0" applyBorder="1" applyAlignment="1" applyProtection="1">
      <alignment horizontal="right" vertical="center"/>
      <protection/>
    </xf>
    <xf numFmtId="0" fontId="0" fillId="0" borderId="158" xfId="0" applyBorder="1" applyAlignment="1" applyProtection="1">
      <alignment horizontal="right" vertical="center"/>
      <protection/>
    </xf>
    <xf numFmtId="0" fontId="0" fillId="0" borderId="159" xfId="0" applyBorder="1" applyAlignment="1" applyProtection="1">
      <alignment horizontal="right" vertical="center"/>
      <protection/>
    </xf>
    <xf numFmtId="0" fontId="76" fillId="0" borderId="40" xfId="0" applyFont="1" applyBorder="1" applyAlignment="1" applyProtection="1">
      <alignment horizontal="left" vertical="center"/>
      <protection/>
    </xf>
    <xf numFmtId="0" fontId="76" fillId="0" borderId="14" xfId="0" applyFont="1" applyBorder="1" applyAlignment="1" applyProtection="1">
      <alignment horizontal="left" vertical="center"/>
      <protection/>
    </xf>
    <xf numFmtId="0" fontId="0" fillId="0" borderId="76" xfId="0" applyBorder="1" applyAlignment="1" applyProtection="1">
      <alignment horizontal="right"/>
      <protection/>
    </xf>
    <xf numFmtId="0" fontId="0" fillId="0" borderId="77" xfId="0" applyBorder="1" applyAlignment="1" applyProtection="1">
      <alignment horizontal="right"/>
      <protection/>
    </xf>
    <xf numFmtId="0" fontId="0" fillId="0" borderId="20" xfId="0" applyBorder="1" applyAlignment="1" applyProtection="1">
      <alignment horizontal="right"/>
      <protection/>
    </xf>
    <xf numFmtId="0" fontId="0" fillId="0" borderId="160" xfId="0" applyBorder="1" applyAlignment="1" applyProtection="1">
      <alignment horizontal="right"/>
      <protection/>
    </xf>
    <xf numFmtId="0" fontId="0" fillId="0" borderId="39" xfId="0" applyBorder="1" applyAlignment="1" applyProtection="1">
      <alignment vertical="center"/>
      <protection/>
    </xf>
    <xf numFmtId="0" fontId="0" fillId="0" borderId="76" xfId="0" applyBorder="1" applyAlignment="1" applyProtection="1">
      <alignment vertical="center"/>
      <protection/>
    </xf>
    <xf numFmtId="0" fontId="0" fillId="0" borderId="161" xfId="0" applyBorder="1" applyAlignment="1" applyProtection="1">
      <alignment vertical="center"/>
      <protection/>
    </xf>
    <xf numFmtId="0" fontId="0" fillId="0" borderId="162" xfId="0" applyBorder="1" applyAlignment="1" applyProtection="1">
      <alignment vertical="center"/>
      <protection/>
    </xf>
    <xf numFmtId="0" fontId="67" fillId="0" borderId="163" xfId="0" applyFont="1" applyBorder="1" applyAlignment="1" applyProtection="1">
      <alignment vertical="center" wrapText="1"/>
      <protection/>
    </xf>
    <xf numFmtId="0" fontId="67" fillId="0" borderId="164" xfId="0" applyFont="1" applyBorder="1" applyAlignment="1" applyProtection="1">
      <alignment vertical="center" wrapText="1"/>
      <protection/>
    </xf>
    <xf numFmtId="0" fontId="67" fillId="0" borderId="99" xfId="0" applyFont="1" applyBorder="1" applyAlignment="1" applyProtection="1">
      <alignment vertical="center" wrapText="1"/>
      <protection/>
    </xf>
    <xf numFmtId="38" fontId="73" fillId="6" borderId="85" xfId="48" applyFont="1" applyFill="1" applyBorder="1" applyAlignment="1" applyProtection="1">
      <alignment vertical="center"/>
      <protection locked="0"/>
    </xf>
    <xf numFmtId="38" fontId="73" fillId="6" borderId="86" xfId="48" applyFont="1" applyFill="1" applyBorder="1" applyAlignment="1" applyProtection="1">
      <alignmen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9525</xdr:rowOff>
    </xdr:from>
    <xdr:to>
      <xdr:col>4</xdr:col>
      <xdr:colOff>590550</xdr:colOff>
      <xdr:row>8</xdr:row>
      <xdr:rowOff>152400</xdr:rowOff>
    </xdr:to>
    <xdr:sp>
      <xdr:nvSpPr>
        <xdr:cNvPr id="1" name="直線コネクタ 1"/>
        <xdr:cNvSpPr>
          <a:spLocks/>
        </xdr:cNvSpPr>
      </xdr:nvSpPr>
      <xdr:spPr>
        <a:xfrm>
          <a:off x="142875" y="1400175"/>
          <a:ext cx="1762125" cy="581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39</xdr:row>
      <xdr:rowOff>28575</xdr:rowOff>
    </xdr:from>
    <xdr:to>
      <xdr:col>9</xdr:col>
      <xdr:colOff>323850</xdr:colOff>
      <xdr:row>39</xdr:row>
      <xdr:rowOff>152400</xdr:rowOff>
    </xdr:to>
    <xdr:sp>
      <xdr:nvSpPr>
        <xdr:cNvPr id="2" name="正方形/長方形 2"/>
        <xdr:cNvSpPr>
          <a:spLocks/>
        </xdr:cNvSpPr>
      </xdr:nvSpPr>
      <xdr:spPr>
        <a:xfrm>
          <a:off x="4400550" y="8553450"/>
          <a:ext cx="276225" cy="123825"/>
        </a:xfrm>
        <a:prstGeom prst="rect">
          <a:avLst/>
        </a:prstGeom>
        <a:solidFill>
          <a:srgbClr val="FFC000"/>
        </a:solidFill>
        <a:ln w="190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276225</xdr:colOff>
      <xdr:row>38</xdr:row>
      <xdr:rowOff>28575</xdr:rowOff>
    </xdr:from>
    <xdr:to>
      <xdr:col>2</xdr:col>
      <xdr:colOff>247650</xdr:colOff>
      <xdr:row>38</xdr:row>
      <xdr:rowOff>152400</xdr:rowOff>
    </xdr:to>
    <xdr:sp>
      <xdr:nvSpPr>
        <xdr:cNvPr id="3" name="正方形/長方形 3"/>
        <xdr:cNvSpPr>
          <a:spLocks/>
        </xdr:cNvSpPr>
      </xdr:nvSpPr>
      <xdr:spPr>
        <a:xfrm>
          <a:off x="409575" y="8267700"/>
          <a:ext cx="276225" cy="123825"/>
        </a:xfrm>
        <a:prstGeom prst="rect">
          <a:avLst/>
        </a:prstGeom>
        <a:solidFill>
          <a:srgbClr val="FFC000"/>
        </a:solidFill>
        <a:ln w="190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J49"/>
  <sheetViews>
    <sheetView showGridLines="0" tabSelected="1" zoomScalePageLayoutView="0" workbookViewId="0" topLeftCell="A1">
      <selection activeCell="A1" sqref="A1:J1"/>
    </sheetView>
  </sheetViews>
  <sheetFormatPr defaultColWidth="9.140625" defaultRowHeight="15"/>
  <cols>
    <col min="1" max="9" width="8.421875" style="0" customWidth="1"/>
    <col min="10" max="10" width="8.421875" style="6" customWidth="1"/>
  </cols>
  <sheetData>
    <row r="1" spans="1:10" s="29" customFormat="1" ht="30.75">
      <c r="A1" s="165" t="s">
        <v>138</v>
      </c>
      <c r="B1" s="166"/>
      <c r="C1" s="166"/>
      <c r="D1" s="166"/>
      <c r="E1" s="166"/>
      <c r="F1" s="166"/>
      <c r="G1" s="166"/>
      <c r="H1" s="166"/>
      <c r="I1" s="166"/>
      <c r="J1" s="166"/>
    </row>
    <row r="2" spans="1:10" s="29" customFormat="1" ht="17.25">
      <c r="A2" s="32"/>
      <c r="B2" s="33"/>
      <c r="C2" s="33"/>
      <c r="D2" s="33"/>
      <c r="E2" s="33"/>
      <c r="F2" s="33"/>
      <c r="I2" s="167" t="s">
        <v>134</v>
      </c>
      <c r="J2" s="167"/>
    </row>
    <row r="3" spans="1:10" s="29" customFormat="1" ht="13.5" customHeight="1">
      <c r="A3" s="30"/>
      <c r="B3" s="31"/>
      <c r="D3" s="31"/>
      <c r="E3" s="31"/>
      <c r="F3" s="31"/>
      <c r="G3" s="31"/>
      <c r="H3" s="31"/>
      <c r="I3" s="31"/>
      <c r="J3" s="31"/>
    </row>
    <row r="4" spans="1:10" s="23" customFormat="1" ht="17.25" customHeight="1">
      <c r="A4" s="157" t="s">
        <v>94</v>
      </c>
      <c r="B4" s="158"/>
      <c r="C4" s="158"/>
      <c r="D4" s="158"/>
      <c r="E4" s="158"/>
      <c r="F4" s="158"/>
      <c r="G4" s="158"/>
      <c r="H4" s="158"/>
      <c r="I4" s="158"/>
      <c r="J4" s="158"/>
    </row>
    <row r="5" spans="1:10" ht="13.5" customHeight="1">
      <c r="A5" s="157" t="s">
        <v>135</v>
      </c>
      <c r="B5" s="158"/>
      <c r="C5" s="158"/>
      <c r="D5" s="158"/>
      <c r="E5" s="158"/>
      <c r="F5" s="158"/>
      <c r="G5" s="158"/>
      <c r="H5" s="158"/>
      <c r="I5" s="158"/>
      <c r="J5" s="158"/>
    </row>
    <row r="6" spans="1:10" ht="13.5" customHeight="1">
      <c r="A6" s="3"/>
      <c r="B6" s="26"/>
      <c r="C6" s="27"/>
      <c r="D6" s="27"/>
      <c r="E6" s="27"/>
      <c r="F6" s="27"/>
      <c r="G6" s="27"/>
      <c r="H6" s="27"/>
      <c r="I6" s="28"/>
      <c r="J6" s="5"/>
    </row>
    <row r="7" spans="1:10" s="1" customFormat="1" ht="13.5" customHeight="1">
      <c r="A7" s="161" t="s">
        <v>128</v>
      </c>
      <c r="B7" s="162"/>
      <c r="C7" s="162"/>
      <c r="D7" s="162"/>
      <c r="E7" s="162"/>
      <c r="F7" s="162"/>
      <c r="G7" s="162"/>
      <c r="H7" s="162"/>
      <c r="I7" s="162"/>
      <c r="J7" s="162"/>
    </row>
    <row r="8" spans="1:10" ht="13.5" customHeight="1">
      <c r="A8" s="161"/>
      <c r="B8" s="162"/>
      <c r="C8" s="162"/>
      <c r="D8" s="162"/>
      <c r="E8" s="162"/>
      <c r="F8" s="162"/>
      <c r="G8" s="162"/>
      <c r="H8" s="162"/>
      <c r="I8" s="162"/>
      <c r="J8" s="162"/>
    </row>
    <row r="9" spans="1:10" s="6" customFormat="1" ht="13.5" customHeight="1">
      <c r="A9" s="161"/>
      <c r="B9" s="162"/>
      <c r="C9" s="162"/>
      <c r="D9" s="162"/>
      <c r="E9" s="162"/>
      <c r="F9" s="162"/>
      <c r="G9" s="162"/>
      <c r="H9" s="162"/>
      <c r="I9" s="162"/>
      <c r="J9" s="162"/>
    </row>
    <row r="10" spans="1:10" s="2" customFormat="1" ht="13.5" customHeight="1">
      <c r="A10" s="161"/>
      <c r="B10" s="162"/>
      <c r="C10" s="162"/>
      <c r="D10" s="162"/>
      <c r="E10" s="162"/>
      <c r="F10" s="162"/>
      <c r="G10" s="162"/>
      <c r="H10" s="162"/>
      <c r="I10" s="162"/>
      <c r="J10" s="162"/>
    </row>
    <row r="11" spans="1:10" s="1" customFormat="1" ht="13.5" customHeight="1">
      <c r="A11" s="161"/>
      <c r="B11" s="162"/>
      <c r="C11" s="162"/>
      <c r="D11" s="162"/>
      <c r="E11" s="162"/>
      <c r="F11" s="162"/>
      <c r="G11" s="162"/>
      <c r="H11" s="162"/>
      <c r="I11" s="162"/>
      <c r="J11" s="162"/>
    </row>
    <row r="12" spans="1:10" s="2" customFormat="1" ht="13.5" customHeight="1">
      <c r="A12" s="161"/>
      <c r="B12" s="162"/>
      <c r="C12" s="162"/>
      <c r="D12" s="162"/>
      <c r="E12" s="162"/>
      <c r="F12" s="162"/>
      <c r="G12" s="162"/>
      <c r="H12" s="162"/>
      <c r="I12" s="162"/>
      <c r="J12" s="162"/>
    </row>
    <row r="13" spans="1:10" s="24" customFormat="1" ht="13.5" customHeight="1">
      <c r="A13" s="161"/>
      <c r="B13" s="162"/>
      <c r="C13" s="162"/>
      <c r="D13" s="162"/>
      <c r="E13" s="162"/>
      <c r="F13" s="162"/>
      <c r="G13" s="162"/>
      <c r="H13" s="162"/>
      <c r="I13" s="162"/>
      <c r="J13" s="162"/>
    </row>
    <row r="14" spans="1:10" s="25" customFormat="1" ht="13.5" customHeight="1">
      <c r="A14" s="161"/>
      <c r="B14" s="162"/>
      <c r="C14" s="162"/>
      <c r="D14" s="162"/>
      <c r="E14" s="162"/>
      <c r="F14" s="162"/>
      <c r="G14" s="162"/>
      <c r="H14" s="162"/>
      <c r="I14" s="162"/>
      <c r="J14" s="162"/>
    </row>
    <row r="15" spans="1:10" s="25" customFormat="1" ht="13.5" customHeight="1">
      <c r="A15" s="161"/>
      <c r="B15" s="162"/>
      <c r="C15" s="162"/>
      <c r="D15" s="162"/>
      <c r="E15" s="162"/>
      <c r="F15" s="162"/>
      <c r="G15" s="162"/>
      <c r="H15" s="162"/>
      <c r="I15" s="162"/>
      <c r="J15" s="162"/>
    </row>
    <row r="16" spans="1:10" s="11" customFormat="1" ht="13.5">
      <c r="A16" s="163"/>
      <c r="B16" s="164"/>
      <c r="C16" s="164"/>
      <c r="D16" s="164"/>
      <c r="E16" s="164"/>
      <c r="F16" s="164"/>
      <c r="G16" s="164"/>
      <c r="H16" s="164"/>
      <c r="I16" s="164"/>
      <c r="J16" s="164"/>
    </row>
    <row r="17" spans="1:10" ht="13.5">
      <c r="A17" s="160" t="s">
        <v>88</v>
      </c>
      <c r="B17" s="160"/>
      <c r="C17" s="160"/>
      <c r="D17" s="160"/>
      <c r="E17" s="160"/>
      <c r="F17" s="160"/>
      <c r="G17" s="160"/>
      <c r="H17" s="160"/>
      <c r="I17" s="160"/>
      <c r="J17" s="160"/>
    </row>
    <row r="18" spans="1:10" s="25" customFormat="1" ht="13.5">
      <c r="A18" s="160"/>
      <c r="B18" s="160"/>
      <c r="C18" s="160"/>
      <c r="D18" s="160"/>
      <c r="E18" s="160"/>
      <c r="F18" s="160"/>
      <c r="G18" s="160"/>
      <c r="H18" s="160"/>
      <c r="I18" s="160"/>
      <c r="J18" s="160"/>
    </row>
    <row r="19" spans="1:10" s="25" customFormat="1" ht="13.5">
      <c r="A19" s="160"/>
      <c r="B19" s="160"/>
      <c r="C19" s="160"/>
      <c r="D19" s="160"/>
      <c r="E19" s="160"/>
      <c r="F19" s="160"/>
      <c r="G19" s="160"/>
      <c r="H19" s="160"/>
      <c r="I19" s="160"/>
      <c r="J19" s="160"/>
    </row>
    <row r="20" spans="1:10" ht="13.5">
      <c r="A20" s="160"/>
      <c r="B20" s="160"/>
      <c r="C20" s="160"/>
      <c r="D20" s="160"/>
      <c r="E20" s="160"/>
      <c r="F20" s="160"/>
      <c r="G20" s="160"/>
      <c r="H20" s="160"/>
      <c r="I20" s="160"/>
      <c r="J20" s="160"/>
    </row>
    <row r="21" spans="1:10" s="10" customFormat="1" ht="19.5" customHeight="1">
      <c r="A21" s="14" t="s">
        <v>87</v>
      </c>
      <c r="B21" s="3"/>
      <c r="C21" s="3"/>
      <c r="D21" s="3"/>
      <c r="E21" s="3"/>
      <c r="F21" s="3"/>
      <c r="G21" s="3"/>
      <c r="H21" s="3"/>
      <c r="I21" s="3"/>
      <c r="J21" s="3"/>
    </row>
    <row r="22" spans="1:10" s="10" customFormat="1" ht="9.75" customHeight="1">
      <c r="A22" s="14"/>
      <c r="B22" s="3"/>
      <c r="C22" s="3"/>
      <c r="D22" s="3"/>
      <c r="E22" s="3"/>
      <c r="F22" s="3"/>
      <c r="G22" s="3"/>
      <c r="H22" s="3"/>
      <c r="I22" s="3"/>
      <c r="J22" s="3"/>
    </row>
    <row r="23" spans="1:10" s="10" customFormat="1" ht="15" customHeight="1">
      <c r="A23" s="12"/>
      <c r="B23" s="159" t="s">
        <v>124</v>
      </c>
      <c r="C23" s="159"/>
      <c r="D23" s="159"/>
      <c r="E23" s="159"/>
      <c r="F23" s="159"/>
      <c r="G23" s="159"/>
      <c r="H23" s="159"/>
      <c r="I23" s="159"/>
      <c r="J23" s="159"/>
    </row>
    <row r="24" spans="1:10" s="10" customFormat="1" ht="15" customHeight="1">
      <c r="A24" s="12"/>
      <c r="B24" s="159"/>
      <c r="C24" s="159"/>
      <c r="D24" s="159"/>
      <c r="E24" s="159"/>
      <c r="F24" s="159"/>
      <c r="G24" s="159"/>
      <c r="H24" s="159"/>
      <c r="I24" s="159"/>
      <c r="J24" s="159"/>
    </row>
    <row r="25" spans="1:10" s="10" customFormat="1" ht="15" customHeight="1">
      <c r="A25" s="12"/>
      <c r="B25" s="8"/>
      <c r="C25" s="8"/>
      <c r="D25" s="8"/>
      <c r="E25" s="8"/>
      <c r="F25" s="8"/>
      <c r="G25" s="8"/>
      <c r="H25" s="8"/>
      <c r="I25" s="8"/>
      <c r="J25" s="8"/>
    </row>
    <row r="26" spans="1:10" ht="19.5" customHeight="1">
      <c r="A26" s="4" t="s">
        <v>89</v>
      </c>
      <c r="B26" s="3"/>
      <c r="C26" s="3"/>
      <c r="D26" s="3"/>
      <c r="E26" s="3"/>
      <c r="F26" s="3"/>
      <c r="G26" s="3"/>
      <c r="H26" s="3"/>
      <c r="I26" s="3"/>
      <c r="J26" s="3"/>
    </row>
    <row r="27" spans="1:10" s="10" customFormat="1" ht="9.75" customHeight="1">
      <c r="A27" s="4"/>
      <c r="B27" s="3"/>
      <c r="C27" s="3"/>
      <c r="D27" s="3"/>
      <c r="E27" s="3"/>
      <c r="F27" s="3"/>
      <c r="G27" s="3"/>
      <c r="H27" s="3"/>
      <c r="I27" s="3"/>
      <c r="J27" s="3"/>
    </row>
    <row r="28" spans="1:10" s="13" customFormat="1" ht="15" customHeight="1">
      <c r="A28" s="15" t="s">
        <v>84</v>
      </c>
      <c r="B28" s="169" t="s">
        <v>139</v>
      </c>
      <c r="C28" s="169"/>
      <c r="D28" s="169"/>
      <c r="E28" s="169"/>
      <c r="F28" s="169"/>
      <c r="G28" s="169"/>
      <c r="H28" s="169"/>
      <c r="I28" s="169"/>
      <c r="J28" s="169"/>
    </row>
    <row r="29" spans="1:10" s="13" customFormat="1" ht="9.75" customHeight="1">
      <c r="A29" s="15"/>
      <c r="B29" s="16"/>
      <c r="C29" s="16"/>
      <c r="D29" s="16"/>
      <c r="E29" s="16"/>
      <c r="F29" s="16"/>
      <c r="G29" s="16"/>
      <c r="H29" s="16"/>
      <c r="I29" s="16"/>
      <c r="J29" s="16"/>
    </row>
    <row r="30" spans="1:10" s="13" customFormat="1" ht="15" customHeight="1">
      <c r="A30" s="17" t="s">
        <v>85</v>
      </c>
      <c r="B30" s="168" t="s">
        <v>113</v>
      </c>
      <c r="C30" s="168"/>
      <c r="D30" s="168"/>
      <c r="E30" s="168"/>
      <c r="F30" s="168"/>
      <c r="G30" s="168"/>
      <c r="H30" s="168"/>
      <c r="I30" s="168"/>
      <c r="J30" s="168"/>
    </row>
    <row r="31" spans="1:10" s="13" customFormat="1" ht="9.75" customHeight="1">
      <c r="A31" s="17"/>
      <c r="B31" s="18"/>
      <c r="C31" s="18"/>
      <c r="D31" s="18"/>
      <c r="E31" s="18"/>
      <c r="F31" s="18"/>
      <c r="G31" s="18"/>
      <c r="H31" s="18"/>
      <c r="I31" s="18"/>
      <c r="J31" s="18"/>
    </row>
    <row r="32" spans="1:10" s="13" customFormat="1" ht="15" customHeight="1">
      <c r="A32" s="17"/>
      <c r="B32" s="168" t="s">
        <v>93</v>
      </c>
      <c r="C32" s="168"/>
      <c r="D32" s="168"/>
      <c r="E32" s="168"/>
      <c r="F32" s="168"/>
      <c r="G32" s="168"/>
      <c r="H32" s="168"/>
      <c r="I32" s="168"/>
      <c r="J32" s="168"/>
    </row>
    <row r="33" spans="1:10" s="13" customFormat="1" ht="15" customHeight="1">
      <c r="A33" s="17"/>
      <c r="B33" s="168"/>
      <c r="C33" s="168"/>
      <c r="D33" s="168"/>
      <c r="E33" s="168"/>
      <c r="F33" s="168"/>
      <c r="G33" s="168"/>
      <c r="H33" s="168"/>
      <c r="I33" s="168"/>
      <c r="J33" s="168"/>
    </row>
    <row r="34" spans="1:10" s="13" customFormat="1" ht="15" customHeight="1">
      <c r="A34" s="17"/>
      <c r="B34" s="168"/>
      <c r="C34" s="168"/>
      <c r="D34" s="168"/>
      <c r="E34" s="168"/>
      <c r="F34" s="168"/>
      <c r="G34" s="168"/>
      <c r="H34" s="168"/>
      <c r="I34" s="168"/>
      <c r="J34" s="168"/>
    </row>
    <row r="35" spans="1:10" s="13" customFormat="1" ht="15" customHeight="1">
      <c r="A35" s="17"/>
      <c r="B35" s="168"/>
      <c r="C35" s="168"/>
      <c r="D35" s="168"/>
      <c r="E35" s="168"/>
      <c r="F35" s="168"/>
      <c r="G35" s="168"/>
      <c r="H35" s="168"/>
      <c r="I35" s="168"/>
      <c r="J35" s="168"/>
    </row>
    <row r="36" spans="1:10" ht="15" customHeight="1">
      <c r="A36" s="7"/>
      <c r="B36" s="3"/>
      <c r="C36" s="3"/>
      <c r="D36" s="3"/>
      <c r="E36" s="3"/>
      <c r="F36" s="3"/>
      <c r="G36" s="3"/>
      <c r="H36" s="3"/>
      <c r="I36" s="3"/>
      <c r="J36" s="3"/>
    </row>
    <row r="37" spans="1:10" ht="19.5" customHeight="1">
      <c r="A37" s="4" t="s">
        <v>90</v>
      </c>
      <c r="B37" s="19"/>
      <c r="C37" s="19"/>
      <c r="D37" s="19"/>
      <c r="E37" s="19"/>
      <c r="F37" s="3"/>
      <c r="G37" s="3"/>
      <c r="H37" s="3"/>
      <c r="I37" s="3"/>
      <c r="J37" s="3"/>
    </row>
    <row r="38" spans="1:10" s="10" customFormat="1" ht="9.75" customHeight="1">
      <c r="A38" s="4"/>
      <c r="B38" s="19"/>
      <c r="C38" s="19"/>
      <c r="D38" s="19"/>
      <c r="E38" s="19"/>
      <c r="F38" s="3"/>
      <c r="G38" s="3"/>
      <c r="H38" s="3"/>
      <c r="I38" s="3"/>
      <c r="J38" s="3"/>
    </row>
    <row r="39" spans="1:10" ht="15" customHeight="1">
      <c r="A39" s="20" t="s">
        <v>127</v>
      </c>
      <c r="B39" s="148" t="s">
        <v>136</v>
      </c>
      <c r="C39" s="149"/>
      <c r="D39" s="149"/>
      <c r="E39" s="149"/>
      <c r="F39" s="149"/>
      <c r="G39" s="149"/>
      <c r="H39" s="149"/>
      <c r="I39" s="149"/>
      <c r="J39" s="150"/>
    </row>
    <row r="40" spans="1:10" ht="15" customHeight="1">
      <c r="A40" s="17"/>
      <c r="B40" s="151"/>
      <c r="C40" s="152"/>
      <c r="D40" s="152"/>
      <c r="E40" s="152"/>
      <c r="F40" s="152"/>
      <c r="G40" s="152"/>
      <c r="H40" s="152"/>
      <c r="I40" s="152"/>
      <c r="J40" s="153"/>
    </row>
    <row r="41" spans="1:10" s="10" customFormat="1" ht="15" customHeight="1">
      <c r="A41" s="17"/>
      <c r="B41" s="151"/>
      <c r="C41" s="152"/>
      <c r="D41" s="152"/>
      <c r="E41" s="152"/>
      <c r="F41" s="152"/>
      <c r="G41" s="152"/>
      <c r="H41" s="152"/>
      <c r="I41" s="152"/>
      <c r="J41" s="153"/>
    </row>
    <row r="42" spans="1:10" s="22" customFormat="1" ht="15" customHeight="1">
      <c r="A42" s="17"/>
      <c r="B42" s="154"/>
      <c r="C42" s="155"/>
      <c r="D42" s="155"/>
      <c r="E42" s="155"/>
      <c r="F42" s="155"/>
      <c r="G42" s="155"/>
      <c r="H42" s="155"/>
      <c r="I42" s="155"/>
      <c r="J42" s="156"/>
    </row>
    <row r="43" spans="1:10" ht="15" customHeight="1">
      <c r="A43" s="17"/>
      <c r="B43" s="168" t="s">
        <v>86</v>
      </c>
      <c r="C43" s="168"/>
      <c r="D43" s="168"/>
      <c r="E43" s="168"/>
      <c r="F43" s="168"/>
      <c r="G43" s="168"/>
      <c r="H43" s="168"/>
      <c r="I43" s="168"/>
      <c r="J43" s="168"/>
    </row>
    <row r="44" spans="1:10" ht="15" customHeight="1">
      <c r="A44" s="17"/>
      <c r="B44" s="168"/>
      <c r="C44" s="168"/>
      <c r="D44" s="168"/>
      <c r="E44" s="168"/>
      <c r="F44" s="168"/>
      <c r="G44" s="168"/>
      <c r="H44" s="168"/>
      <c r="I44" s="168"/>
      <c r="J44" s="168"/>
    </row>
    <row r="45" spans="1:10" s="10" customFormat="1" ht="15" customHeight="1">
      <c r="A45" s="7"/>
      <c r="B45" s="9"/>
      <c r="C45" s="9"/>
      <c r="D45" s="9"/>
      <c r="E45" s="9"/>
      <c r="F45" s="9"/>
      <c r="G45" s="9"/>
      <c r="H45" s="9"/>
      <c r="I45" s="9"/>
      <c r="J45" s="9"/>
    </row>
    <row r="46" spans="1:10" ht="13.5" customHeight="1">
      <c r="A46" s="21" t="s">
        <v>85</v>
      </c>
      <c r="B46" s="148" t="s">
        <v>137</v>
      </c>
      <c r="C46" s="149"/>
      <c r="D46" s="149"/>
      <c r="E46" s="149"/>
      <c r="F46" s="149"/>
      <c r="G46" s="149"/>
      <c r="H46" s="149"/>
      <c r="I46" s="149"/>
      <c r="J46" s="150"/>
    </row>
    <row r="47" spans="1:10" ht="13.5" customHeight="1">
      <c r="A47" s="29"/>
      <c r="B47" s="151"/>
      <c r="C47" s="152"/>
      <c r="D47" s="152"/>
      <c r="E47" s="152"/>
      <c r="F47" s="152"/>
      <c r="G47" s="152"/>
      <c r="H47" s="152"/>
      <c r="I47" s="152"/>
      <c r="J47" s="153"/>
    </row>
    <row r="48" spans="1:10" ht="13.5">
      <c r="A48" s="29"/>
      <c r="B48" s="151"/>
      <c r="C48" s="152"/>
      <c r="D48" s="152"/>
      <c r="E48" s="152"/>
      <c r="F48" s="152"/>
      <c r="G48" s="152"/>
      <c r="H48" s="152"/>
      <c r="I48" s="152"/>
      <c r="J48" s="153"/>
    </row>
    <row r="49" spans="1:10" ht="13.5">
      <c r="A49" s="29"/>
      <c r="B49" s="154"/>
      <c r="C49" s="155"/>
      <c r="D49" s="155"/>
      <c r="E49" s="155"/>
      <c r="F49" s="155"/>
      <c r="G49" s="155"/>
      <c r="H49" s="155"/>
      <c r="I49" s="155"/>
      <c r="J49" s="156"/>
    </row>
  </sheetData>
  <sheetProtection sheet="1"/>
  <mergeCells count="13">
    <mergeCell ref="A1:J1"/>
    <mergeCell ref="I2:J2"/>
    <mergeCell ref="B43:J44"/>
    <mergeCell ref="B39:J42"/>
    <mergeCell ref="B28:J28"/>
    <mergeCell ref="B30:J30"/>
    <mergeCell ref="B32:J35"/>
    <mergeCell ref="B46:J49"/>
    <mergeCell ref="A5:J5"/>
    <mergeCell ref="B23:J24"/>
    <mergeCell ref="A17:J20"/>
    <mergeCell ref="A7:J16"/>
    <mergeCell ref="A4:J4"/>
  </mergeCells>
  <printOptions/>
  <pageMargins left="0.7480314960629921" right="0.3937007874015748" top="0.9448818897637796" bottom="0.6299212598425197" header="0.31496062992125984" footer="0.1968503937007874"/>
  <pageSetup horizontalDpi="300" verticalDpi="300" orientation="portrait" paperSize="9" r:id="rId1"/>
  <headerFooter differentFirst="1">
    <oddFooter>&amp;C&amp;14 1</oddFooter>
  </headerFooter>
</worksheet>
</file>

<file path=xl/worksheets/sheet2.xml><?xml version="1.0" encoding="utf-8"?>
<worksheet xmlns="http://schemas.openxmlformats.org/spreadsheetml/2006/main" xmlns:r="http://schemas.openxmlformats.org/officeDocument/2006/relationships">
  <sheetPr>
    <tabColor rgb="FF00B050"/>
  </sheetPr>
  <dimension ref="A1:O237"/>
  <sheetViews>
    <sheetView showGridLines="0" zoomScalePageLayoutView="0" workbookViewId="0" topLeftCell="A1">
      <selection activeCell="F10" sqref="F10:G10"/>
    </sheetView>
  </sheetViews>
  <sheetFormatPr defaultColWidth="9.140625" defaultRowHeight="15"/>
  <cols>
    <col min="1" max="1" width="2.00390625" style="37" customWidth="1"/>
    <col min="2" max="2" width="4.57421875" style="37" customWidth="1"/>
    <col min="3" max="3" width="4.140625" style="37" customWidth="1"/>
    <col min="4" max="5" width="9.00390625" style="37" customWidth="1"/>
    <col min="6" max="11" width="9.140625" style="37" customWidth="1"/>
    <col min="12" max="12" width="2.00390625" style="37" customWidth="1"/>
    <col min="13" max="16384" width="9.00390625" style="37" customWidth="1"/>
  </cols>
  <sheetData>
    <row r="1" spans="1:14" ht="22.5" customHeight="1">
      <c r="A1" s="369" t="s">
        <v>17</v>
      </c>
      <c r="B1" s="369"/>
      <c r="C1" s="369"/>
      <c r="D1" s="369"/>
      <c r="E1" s="369"/>
      <c r="F1" s="369"/>
      <c r="G1" s="369"/>
      <c r="H1" s="369"/>
      <c r="I1" s="369"/>
      <c r="J1" s="369"/>
      <c r="K1" s="369"/>
      <c r="L1" s="370"/>
      <c r="M1" s="36"/>
      <c r="N1" s="36"/>
    </row>
    <row r="2" spans="1:14" ht="15" customHeight="1">
      <c r="A2" s="38"/>
      <c r="B2" s="39"/>
      <c r="C2" s="38"/>
      <c r="D2" s="38"/>
      <c r="E2" s="38"/>
      <c r="F2" s="38"/>
      <c r="G2" s="38"/>
      <c r="H2" s="38"/>
      <c r="I2" s="38"/>
      <c r="J2" s="38"/>
      <c r="K2" s="38"/>
      <c r="L2" s="40"/>
      <c r="M2" s="36"/>
      <c r="N2" s="36"/>
    </row>
    <row r="3" spans="1:14" ht="17.25">
      <c r="A3" s="38"/>
      <c r="B3" s="41" t="s">
        <v>95</v>
      </c>
      <c r="C3" s="42"/>
      <c r="D3" s="42"/>
      <c r="E3" s="38"/>
      <c r="F3" s="38"/>
      <c r="G3" s="38"/>
      <c r="H3" s="38"/>
      <c r="I3" s="38"/>
      <c r="J3" s="38"/>
      <c r="K3" s="38"/>
      <c r="L3" s="40"/>
      <c r="M3" s="36"/>
      <c r="N3" s="36"/>
    </row>
    <row r="4" spans="1:14" ht="17.25">
      <c r="A4" s="36"/>
      <c r="B4" s="354" t="s">
        <v>96</v>
      </c>
      <c r="C4" s="355"/>
      <c r="D4" s="355"/>
      <c r="E4" s="355"/>
      <c r="F4" s="355"/>
      <c r="G4" s="355"/>
      <c r="H4" s="355"/>
      <c r="I4" s="355"/>
      <c r="J4" s="355"/>
      <c r="K4" s="355"/>
      <c r="L4" s="356"/>
      <c r="M4" s="36"/>
      <c r="N4" s="36"/>
    </row>
    <row r="5" spans="1:14" ht="18.75" customHeight="1">
      <c r="A5" s="36"/>
      <c r="B5" s="375" t="s">
        <v>18</v>
      </c>
      <c r="C5" s="376"/>
      <c r="D5" s="376"/>
      <c r="E5" s="376"/>
      <c r="F5" s="371" t="s">
        <v>97</v>
      </c>
      <c r="G5" s="372"/>
      <c r="H5" s="36"/>
      <c r="I5" s="36"/>
      <c r="J5" s="36"/>
      <c r="K5" s="36"/>
      <c r="L5" s="43"/>
      <c r="M5" s="36"/>
      <c r="N5" s="36"/>
    </row>
    <row r="6" spans="1:14" ht="18.75" customHeight="1" thickBot="1">
      <c r="A6" s="36"/>
      <c r="B6" s="377"/>
      <c r="C6" s="378"/>
      <c r="D6" s="378"/>
      <c r="E6" s="378"/>
      <c r="F6" s="373"/>
      <c r="G6" s="374"/>
      <c r="H6" s="44"/>
      <c r="I6" s="44"/>
      <c r="J6" s="44"/>
      <c r="K6" s="44"/>
      <c r="L6" s="43"/>
      <c r="M6" s="36"/>
      <c r="N6" s="36"/>
    </row>
    <row r="7" spans="1:9" ht="17.25" customHeight="1">
      <c r="A7" s="43"/>
      <c r="B7" s="365" t="s">
        <v>4</v>
      </c>
      <c r="C7" s="366"/>
      <c r="D7" s="366"/>
      <c r="E7" s="366"/>
      <c r="F7" s="357" t="s">
        <v>76</v>
      </c>
      <c r="G7" s="358"/>
      <c r="H7" s="45"/>
      <c r="I7" s="36"/>
    </row>
    <row r="8" spans="1:10" ht="17.25" customHeight="1" thickBot="1">
      <c r="A8" s="43"/>
      <c r="B8" s="367"/>
      <c r="C8" s="368"/>
      <c r="D8" s="368"/>
      <c r="E8" s="368"/>
      <c r="F8" s="359"/>
      <c r="G8" s="360"/>
      <c r="H8" s="45"/>
      <c r="J8" s="36"/>
    </row>
    <row r="9" spans="1:9" ht="17.25" customHeight="1" thickBot="1">
      <c r="A9" s="43"/>
      <c r="B9" s="188" t="s">
        <v>1</v>
      </c>
      <c r="C9" s="189"/>
      <c r="D9" s="189"/>
      <c r="E9" s="189"/>
      <c r="F9" s="361" t="s">
        <v>0</v>
      </c>
      <c r="G9" s="362"/>
      <c r="H9" s="45"/>
      <c r="I9" s="36"/>
    </row>
    <row r="10" spans="1:9" ht="17.25" customHeight="1">
      <c r="A10" s="43"/>
      <c r="B10" s="171" t="s">
        <v>77</v>
      </c>
      <c r="C10" s="182" t="s">
        <v>5</v>
      </c>
      <c r="D10" s="183"/>
      <c r="E10" s="184"/>
      <c r="F10" s="174"/>
      <c r="G10" s="175"/>
      <c r="H10" s="45"/>
      <c r="I10" s="36"/>
    </row>
    <row r="11" spans="1:9" ht="17.25" customHeight="1">
      <c r="A11" s="43"/>
      <c r="B11" s="172"/>
      <c r="C11" s="185" t="s">
        <v>6</v>
      </c>
      <c r="D11" s="186"/>
      <c r="E11" s="187"/>
      <c r="F11" s="176"/>
      <c r="G11" s="177"/>
      <c r="H11" s="45"/>
      <c r="I11" s="36"/>
    </row>
    <row r="12" spans="1:9" ht="17.25" customHeight="1">
      <c r="A12" s="43"/>
      <c r="B12" s="172"/>
      <c r="C12" s="185" t="s">
        <v>7</v>
      </c>
      <c r="D12" s="186"/>
      <c r="E12" s="187"/>
      <c r="F12" s="176"/>
      <c r="G12" s="177"/>
      <c r="H12" s="45"/>
      <c r="I12" s="36"/>
    </row>
    <row r="13" spans="1:9" ht="17.25" customHeight="1" thickBot="1">
      <c r="A13" s="43"/>
      <c r="B13" s="172"/>
      <c r="C13" s="191" t="s">
        <v>8</v>
      </c>
      <c r="D13" s="192"/>
      <c r="E13" s="192"/>
      <c r="F13" s="178"/>
      <c r="G13" s="179"/>
      <c r="H13" s="45"/>
      <c r="I13" s="36"/>
    </row>
    <row r="14" spans="1:9" ht="17.25" customHeight="1" thickBot="1">
      <c r="A14" s="43"/>
      <c r="B14" s="173"/>
      <c r="C14" s="46"/>
      <c r="D14" s="190" t="s">
        <v>3</v>
      </c>
      <c r="E14" s="190"/>
      <c r="F14" s="180">
        <f>SUM(F10:G13)</f>
        <v>0</v>
      </c>
      <c r="G14" s="181"/>
      <c r="H14" s="45"/>
      <c r="I14" s="36"/>
    </row>
    <row r="15" spans="1:9" ht="17.25" customHeight="1">
      <c r="A15" s="43"/>
      <c r="B15" s="193" t="s">
        <v>103</v>
      </c>
      <c r="C15" s="379" t="s">
        <v>98</v>
      </c>
      <c r="D15" s="182" t="s">
        <v>9</v>
      </c>
      <c r="E15" s="183"/>
      <c r="F15" s="174"/>
      <c r="G15" s="175"/>
      <c r="H15" s="45"/>
      <c r="I15" s="36"/>
    </row>
    <row r="16" spans="1:9" ht="17.25" customHeight="1">
      <c r="A16" s="43"/>
      <c r="B16" s="194"/>
      <c r="C16" s="380"/>
      <c r="D16" s="185" t="s">
        <v>10</v>
      </c>
      <c r="E16" s="186"/>
      <c r="F16" s="176"/>
      <c r="G16" s="177"/>
      <c r="H16" s="45"/>
      <c r="I16" s="36"/>
    </row>
    <row r="17" spans="1:9" ht="17.25" customHeight="1" thickBot="1">
      <c r="A17" s="43"/>
      <c r="B17" s="194"/>
      <c r="C17" s="380"/>
      <c r="D17" s="196" t="s">
        <v>99</v>
      </c>
      <c r="E17" s="197"/>
      <c r="F17" s="176"/>
      <c r="G17" s="177"/>
      <c r="H17" s="45"/>
      <c r="I17" s="47"/>
    </row>
    <row r="18" spans="1:9" ht="17.25" customHeight="1" thickBot="1">
      <c r="A18" s="43"/>
      <c r="B18" s="194"/>
      <c r="C18" s="381"/>
      <c r="D18" s="190" t="s">
        <v>2</v>
      </c>
      <c r="E18" s="190"/>
      <c r="F18" s="180">
        <f>SUM(F15:G17)</f>
        <v>0</v>
      </c>
      <c r="G18" s="181"/>
      <c r="H18" s="45"/>
      <c r="I18" s="36"/>
    </row>
    <row r="19" spans="1:9" ht="17.25" customHeight="1">
      <c r="A19" s="43"/>
      <c r="B19" s="194"/>
      <c r="C19" s="182" t="s">
        <v>101</v>
      </c>
      <c r="D19" s="183"/>
      <c r="E19" s="184"/>
      <c r="F19" s="174"/>
      <c r="G19" s="175"/>
      <c r="H19" s="45"/>
      <c r="I19" s="36"/>
    </row>
    <row r="20" spans="1:9" ht="17.25" customHeight="1">
      <c r="A20" s="43"/>
      <c r="B20" s="194"/>
      <c r="C20" s="185" t="s">
        <v>100</v>
      </c>
      <c r="D20" s="186"/>
      <c r="E20" s="187"/>
      <c r="F20" s="176"/>
      <c r="G20" s="177"/>
      <c r="H20" s="45"/>
      <c r="I20" s="36"/>
    </row>
    <row r="21" spans="1:9" ht="17.25" customHeight="1" thickBot="1">
      <c r="A21" s="43"/>
      <c r="B21" s="194"/>
      <c r="C21" s="191" t="s">
        <v>102</v>
      </c>
      <c r="D21" s="192"/>
      <c r="E21" s="211"/>
      <c r="F21" s="178"/>
      <c r="G21" s="179"/>
      <c r="H21" s="45"/>
      <c r="I21" s="36"/>
    </row>
    <row r="22" spans="1:9" ht="17.25" customHeight="1" thickBot="1">
      <c r="A22" s="43"/>
      <c r="B22" s="195"/>
      <c r="C22" s="48"/>
      <c r="D22" s="190" t="s">
        <v>2</v>
      </c>
      <c r="E22" s="190"/>
      <c r="F22" s="363">
        <f>SUM(F18:G21)</f>
        <v>0</v>
      </c>
      <c r="G22" s="364"/>
      <c r="H22" s="45"/>
      <c r="I22" s="36"/>
    </row>
    <row r="23" spans="1:9" ht="17.25" customHeight="1">
      <c r="A23" s="43"/>
      <c r="B23" s="198" t="s">
        <v>107</v>
      </c>
      <c r="C23" s="182" t="s">
        <v>108</v>
      </c>
      <c r="D23" s="183"/>
      <c r="E23" s="184"/>
      <c r="F23" s="174"/>
      <c r="G23" s="175"/>
      <c r="H23" s="45"/>
      <c r="I23" s="36"/>
    </row>
    <row r="24" spans="1:9" ht="17.25" customHeight="1">
      <c r="A24" s="43"/>
      <c r="B24" s="199"/>
      <c r="C24" s="185" t="s">
        <v>109</v>
      </c>
      <c r="D24" s="186"/>
      <c r="E24" s="187"/>
      <c r="F24" s="176"/>
      <c r="G24" s="177"/>
      <c r="H24" s="45"/>
      <c r="I24" s="36"/>
    </row>
    <row r="25" spans="1:9" ht="17.25" customHeight="1">
      <c r="A25" s="43"/>
      <c r="B25" s="199"/>
      <c r="C25" s="185" t="s">
        <v>110</v>
      </c>
      <c r="D25" s="186"/>
      <c r="E25" s="187"/>
      <c r="F25" s="176"/>
      <c r="G25" s="177"/>
      <c r="H25" s="45"/>
      <c r="I25" s="36"/>
    </row>
    <row r="26" spans="1:9" ht="17.25" customHeight="1" thickBot="1">
      <c r="A26" s="43"/>
      <c r="B26" s="199"/>
      <c r="C26" s="191" t="s">
        <v>111</v>
      </c>
      <c r="D26" s="192"/>
      <c r="E26" s="211"/>
      <c r="F26" s="178"/>
      <c r="G26" s="179"/>
      <c r="H26" s="45"/>
      <c r="I26" s="36"/>
    </row>
    <row r="27" spans="1:9" ht="17.25" customHeight="1" thickBot="1">
      <c r="A27" s="43"/>
      <c r="B27" s="200"/>
      <c r="C27" s="49"/>
      <c r="D27" s="201" t="s">
        <v>2</v>
      </c>
      <c r="E27" s="202"/>
      <c r="F27" s="180">
        <f>SUM(F23:G26)</f>
        <v>0</v>
      </c>
      <c r="G27" s="181"/>
      <c r="H27" s="45"/>
      <c r="I27" s="36"/>
    </row>
    <row r="28" spans="1:9" ht="17.25" customHeight="1">
      <c r="A28" s="43"/>
      <c r="B28" s="198" t="s">
        <v>106</v>
      </c>
      <c r="C28" s="182" t="s">
        <v>12</v>
      </c>
      <c r="D28" s="183"/>
      <c r="E28" s="184"/>
      <c r="F28" s="174"/>
      <c r="G28" s="175"/>
      <c r="H28" s="45"/>
      <c r="I28" s="36"/>
    </row>
    <row r="29" spans="1:9" ht="17.25" customHeight="1">
      <c r="A29" s="43"/>
      <c r="B29" s="199"/>
      <c r="C29" s="185" t="s">
        <v>104</v>
      </c>
      <c r="D29" s="186"/>
      <c r="E29" s="187"/>
      <c r="F29" s="176"/>
      <c r="G29" s="177"/>
      <c r="H29" s="45"/>
      <c r="I29" s="36"/>
    </row>
    <row r="30" spans="1:9" ht="17.25" customHeight="1">
      <c r="A30" s="43"/>
      <c r="B30" s="199"/>
      <c r="C30" s="208" t="s">
        <v>105</v>
      </c>
      <c r="D30" s="209"/>
      <c r="E30" s="210"/>
      <c r="F30" s="176"/>
      <c r="G30" s="177"/>
      <c r="H30" s="45"/>
      <c r="I30" s="36"/>
    </row>
    <row r="31" spans="1:9" ht="17.25" customHeight="1" thickBot="1">
      <c r="A31" s="43"/>
      <c r="B31" s="199"/>
      <c r="C31" s="191" t="s">
        <v>13</v>
      </c>
      <c r="D31" s="192"/>
      <c r="E31" s="211"/>
      <c r="F31" s="178"/>
      <c r="G31" s="179"/>
      <c r="H31" s="45"/>
      <c r="I31" s="36"/>
    </row>
    <row r="32" spans="1:9" ht="17.25" customHeight="1" thickBot="1">
      <c r="A32" s="43"/>
      <c r="B32" s="200"/>
      <c r="C32" s="49"/>
      <c r="D32" s="201" t="s">
        <v>2</v>
      </c>
      <c r="E32" s="202"/>
      <c r="F32" s="180">
        <f>SUM(F28:G31)</f>
        <v>0</v>
      </c>
      <c r="G32" s="181"/>
      <c r="H32" s="45"/>
      <c r="I32" s="36"/>
    </row>
    <row r="33" spans="1:9" ht="17.25" customHeight="1" thickBot="1">
      <c r="A33" s="43"/>
      <c r="B33" s="207" t="s">
        <v>14</v>
      </c>
      <c r="C33" s="201"/>
      <c r="D33" s="201"/>
      <c r="E33" s="201"/>
      <c r="F33" s="180">
        <f>F14-F22-F32</f>
        <v>0</v>
      </c>
      <c r="G33" s="181"/>
      <c r="H33" s="45"/>
      <c r="I33" s="36"/>
    </row>
    <row r="34" spans="1:9" ht="11.25" customHeight="1" thickBot="1">
      <c r="A34" s="43"/>
      <c r="B34" s="203"/>
      <c r="C34" s="203"/>
      <c r="D34" s="203"/>
      <c r="E34" s="203"/>
      <c r="F34" s="50"/>
      <c r="G34" s="51"/>
      <c r="H34" s="36"/>
      <c r="I34" s="36"/>
    </row>
    <row r="35" spans="1:9" ht="17.25" customHeight="1">
      <c r="A35" s="43"/>
      <c r="B35" s="236" t="s">
        <v>91</v>
      </c>
      <c r="C35" s="237"/>
      <c r="D35" s="237"/>
      <c r="E35" s="237"/>
      <c r="F35" s="256"/>
      <c r="G35" s="257"/>
      <c r="H35" s="45"/>
      <c r="I35" s="36"/>
    </row>
    <row r="36" spans="1:9" ht="17.25" customHeight="1" thickBot="1">
      <c r="A36" s="43"/>
      <c r="B36" s="238" t="s">
        <v>92</v>
      </c>
      <c r="C36" s="239"/>
      <c r="D36" s="239"/>
      <c r="E36" s="239"/>
      <c r="F36" s="382"/>
      <c r="G36" s="383"/>
      <c r="H36" s="45"/>
      <c r="I36" s="36"/>
    </row>
    <row r="37" spans="1:14" ht="14.25" thickBot="1">
      <c r="A37" s="45"/>
      <c r="B37" s="52"/>
      <c r="C37" s="52"/>
      <c r="D37" s="52"/>
      <c r="E37" s="53"/>
      <c r="F37" s="52"/>
      <c r="G37" s="53"/>
      <c r="H37" s="52"/>
      <c r="I37" s="53"/>
      <c r="J37" s="52"/>
      <c r="K37" s="53"/>
      <c r="L37" s="36"/>
      <c r="M37" s="36"/>
      <c r="N37" s="36"/>
    </row>
    <row r="38" spans="1:14" ht="13.5">
      <c r="A38" s="54"/>
      <c r="B38" s="55"/>
      <c r="C38" s="56"/>
      <c r="D38" s="57"/>
      <c r="E38" s="57"/>
      <c r="F38" s="57"/>
      <c r="G38" s="57"/>
      <c r="H38" s="57"/>
      <c r="I38" s="57"/>
      <c r="J38" s="57"/>
      <c r="K38" s="58"/>
      <c r="L38" s="45"/>
      <c r="M38" s="36"/>
      <c r="N38" s="36"/>
    </row>
    <row r="39" spans="1:14" ht="22.5" customHeight="1">
      <c r="A39" s="54"/>
      <c r="B39" s="59"/>
      <c r="C39" s="60"/>
      <c r="D39" s="258" t="s">
        <v>118</v>
      </c>
      <c r="E39" s="258"/>
      <c r="F39" s="258"/>
      <c r="G39" s="258"/>
      <c r="H39" s="258"/>
      <c r="I39" s="258"/>
      <c r="J39" s="258"/>
      <c r="K39" s="259"/>
      <c r="L39" s="45"/>
      <c r="M39" s="36"/>
      <c r="N39" s="36"/>
    </row>
    <row r="40" spans="1:14" ht="13.5" customHeight="1">
      <c r="A40" s="54"/>
      <c r="B40" s="61" t="s">
        <v>80</v>
      </c>
      <c r="C40" s="213" t="s">
        <v>133</v>
      </c>
      <c r="D40" s="214"/>
      <c r="E40" s="214"/>
      <c r="F40" s="214"/>
      <c r="G40" s="214"/>
      <c r="H40" s="214"/>
      <c r="I40" s="214"/>
      <c r="J40" s="214"/>
      <c r="K40" s="215"/>
      <c r="L40" s="45"/>
      <c r="M40" s="36"/>
      <c r="N40" s="36"/>
    </row>
    <row r="41" spans="1:14" ht="13.5">
      <c r="A41" s="54"/>
      <c r="B41" s="62"/>
      <c r="C41" s="213"/>
      <c r="D41" s="214"/>
      <c r="E41" s="214"/>
      <c r="F41" s="214"/>
      <c r="G41" s="214"/>
      <c r="H41" s="214"/>
      <c r="I41" s="214"/>
      <c r="J41" s="214"/>
      <c r="K41" s="215"/>
      <c r="L41" s="45"/>
      <c r="M41" s="36"/>
      <c r="N41" s="36"/>
    </row>
    <row r="42" spans="1:14" ht="13.5">
      <c r="A42" s="54"/>
      <c r="B42" s="62"/>
      <c r="C42" s="213"/>
      <c r="D42" s="214"/>
      <c r="E42" s="214"/>
      <c r="F42" s="214"/>
      <c r="G42" s="214"/>
      <c r="H42" s="214"/>
      <c r="I42" s="214"/>
      <c r="J42" s="214"/>
      <c r="K42" s="215"/>
      <c r="L42" s="45"/>
      <c r="M42" s="36"/>
      <c r="N42" s="36"/>
    </row>
    <row r="43" spans="1:14" ht="13.5">
      <c r="A43" s="54"/>
      <c r="B43" s="62"/>
      <c r="C43" s="216"/>
      <c r="D43" s="217"/>
      <c r="E43" s="217"/>
      <c r="F43" s="217"/>
      <c r="G43" s="217"/>
      <c r="H43" s="217"/>
      <c r="I43" s="217"/>
      <c r="J43" s="217"/>
      <c r="K43" s="218"/>
      <c r="L43" s="45"/>
      <c r="M43" s="36"/>
      <c r="N43" s="36"/>
    </row>
    <row r="44" spans="1:14" ht="13.5">
      <c r="A44" s="54"/>
      <c r="B44" s="62"/>
      <c r="C44" s="269" t="s">
        <v>114</v>
      </c>
      <c r="D44" s="270"/>
      <c r="E44" s="270"/>
      <c r="F44" s="270"/>
      <c r="G44" s="270"/>
      <c r="H44" s="270"/>
      <c r="I44" s="270"/>
      <c r="J44" s="270"/>
      <c r="K44" s="271"/>
      <c r="L44" s="45"/>
      <c r="M44" s="36"/>
      <c r="N44" s="36"/>
    </row>
    <row r="45" spans="1:14" ht="13.5">
      <c r="A45" s="54"/>
      <c r="B45" s="62"/>
      <c r="C45" s="216"/>
      <c r="D45" s="217"/>
      <c r="E45" s="217"/>
      <c r="F45" s="217"/>
      <c r="G45" s="217"/>
      <c r="H45" s="217"/>
      <c r="I45" s="217"/>
      <c r="J45" s="217"/>
      <c r="K45" s="218"/>
      <c r="L45" s="45"/>
      <c r="M45" s="36"/>
      <c r="N45" s="36"/>
    </row>
    <row r="46" spans="1:14" ht="13.5">
      <c r="A46" s="54"/>
      <c r="B46" s="62"/>
      <c r="C46" s="63"/>
      <c r="D46" s="63"/>
      <c r="E46" s="63"/>
      <c r="F46" s="63"/>
      <c r="G46" s="63"/>
      <c r="H46" s="63"/>
      <c r="I46" s="63"/>
      <c r="J46" s="63"/>
      <c r="K46" s="64"/>
      <c r="L46" s="45"/>
      <c r="M46" s="36"/>
      <c r="N46" s="36"/>
    </row>
    <row r="47" spans="1:14" ht="13.5">
      <c r="A47" s="54"/>
      <c r="B47" s="266" t="s">
        <v>119</v>
      </c>
      <c r="C47" s="267"/>
      <c r="D47" s="267"/>
      <c r="E47" s="267"/>
      <c r="F47" s="267"/>
      <c r="G47" s="267"/>
      <c r="H47" s="267"/>
      <c r="I47" s="267"/>
      <c r="J47" s="267"/>
      <c r="K47" s="268"/>
      <c r="L47" s="45"/>
      <c r="M47" s="36"/>
      <c r="N47" s="36"/>
    </row>
    <row r="48" spans="1:14" ht="14.25" thickBot="1">
      <c r="A48" s="54"/>
      <c r="B48" s="65"/>
      <c r="C48" s="66"/>
      <c r="D48" s="66"/>
      <c r="E48" s="66"/>
      <c r="F48" s="66"/>
      <c r="G48" s="66"/>
      <c r="H48" s="66"/>
      <c r="I48" s="66"/>
      <c r="J48" s="66"/>
      <c r="K48" s="67"/>
      <c r="L48" s="45"/>
      <c r="M48" s="36"/>
      <c r="N48" s="36"/>
    </row>
    <row r="49" spans="1:14" ht="17.25">
      <c r="A49" s="247" t="s">
        <v>19</v>
      </c>
      <c r="B49" s="248"/>
      <c r="C49" s="248"/>
      <c r="D49" s="248"/>
      <c r="E49" s="248"/>
      <c r="F49" s="248"/>
      <c r="G49" s="248"/>
      <c r="H49" s="248"/>
      <c r="I49" s="248"/>
      <c r="J49" s="248"/>
      <c r="K49" s="248"/>
      <c r="L49" s="248"/>
      <c r="M49" s="36"/>
      <c r="N49" s="36"/>
    </row>
    <row r="50" spans="1:14" ht="13.5">
      <c r="A50" s="36"/>
      <c r="B50" s="36"/>
      <c r="C50" s="36"/>
      <c r="D50" s="36"/>
      <c r="E50" s="36"/>
      <c r="F50" s="36"/>
      <c r="G50" s="36"/>
      <c r="H50" s="36"/>
      <c r="I50" s="36"/>
      <c r="J50" s="36"/>
      <c r="K50" s="36"/>
      <c r="L50" s="36"/>
      <c r="M50" s="36"/>
      <c r="N50" s="36"/>
    </row>
    <row r="51" spans="1:14" ht="13.5">
      <c r="A51" s="36"/>
      <c r="B51" s="219" t="s">
        <v>20</v>
      </c>
      <c r="C51" s="219"/>
      <c r="D51" s="219"/>
      <c r="E51" s="219"/>
      <c r="F51" s="219"/>
      <c r="G51" s="219"/>
      <c r="H51" s="219"/>
      <c r="I51" s="219"/>
      <c r="J51" s="219"/>
      <c r="K51" s="219"/>
      <c r="L51" s="219"/>
      <c r="M51" s="36"/>
      <c r="N51" s="36"/>
    </row>
    <row r="52" spans="1:14" ht="13.5">
      <c r="A52" s="36"/>
      <c r="B52" s="219"/>
      <c r="C52" s="219"/>
      <c r="D52" s="219"/>
      <c r="E52" s="219"/>
      <c r="F52" s="219"/>
      <c r="G52" s="219"/>
      <c r="H52" s="219"/>
      <c r="I52" s="219"/>
      <c r="J52" s="219"/>
      <c r="K52" s="219"/>
      <c r="L52" s="219"/>
      <c r="M52" s="36"/>
      <c r="N52" s="36"/>
    </row>
    <row r="53" spans="1:14" ht="13.5">
      <c r="A53" s="36"/>
      <c r="B53" s="36"/>
      <c r="C53" s="36"/>
      <c r="D53" s="36"/>
      <c r="E53" s="36"/>
      <c r="F53" s="36"/>
      <c r="G53" s="36"/>
      <c r="H53" s="36"/>
      <c r="I53" s="36"/>
      <c r="J53" s="36"/>
      <c r="K53" s="36"/>
      <c r="L53" s="36"/>
      <c r="M53" s="36"/>
      <c r="N53" s="36"/>
    </row>
    <row r="54" spans="1:14" ht="14.25" thickBot="1">
      <c r="A54" s="36"/>
      <c r="B54" s="68"/>
      <c r="C54" s="68"/>
      <c r="D54" s="68"/>
      <c r="E54" s="68"/>
      <c r="F54" s="68"/>
      <c r="G54" s="68"/>
      <c r="H54" s="68"/>
      <c r="I54" s="204" t="s">
        <v>21</v>
      </c>
      <c r="J54" s="204"/>
      <c r="K54" s="68"/>
      <c r="L54" s="68"/>
      <c r="M54" s="36"/>
      <c r="N54" s="36"/>
    </row>
    <row r="55" spans="1:14" ht="14.25" thickBot="1">
      <c r="A55" s="43"/>
      <c r="B55" s="220"/>
      <c r="C55" s="221"/>
      <c r="D55" s="221"/>
      <c r="E55" s="221"/>
      <c r="F55" s="69" t="s">
        <v>22</v>
      </c>
      <c r="G55" s="69" t="s">
        <v>23</v>
      </c>
      <c r="H55" s="69" t="s">
        <v>24</v>
      </c>
      <c r="I55" s="69" t="s">
        <v>25</v>
      </c>
      <c r="J55" s="70" t="s">
        <v>3</v>
      </c>
      <c r="K55" s="71"/>
      <c r="L55" s="72"/>
      <c r="M55" s="45"/>
      <c r="N55" s="36"/>
    </row>
    <row r="56" spans="1:14" ht="15" thickBot="1" thickTop="1">
      <c r="A56" s="43"/>
      <c r="B56" s="222" t="s">
        <v>16</v>
      </c>
      <c r="C56" s="223"/>
      <c r="D56" s="223"/>
      <c r="E56" s="223"/>
      <c r="F56" s="131">
        <f>SUM(F10)</f>
        <v>0</v>
      </c>
      <c r="G56" s="131">
        <f>SUM(F11)</f>
        <v>0</v>
      </c>
      <c r="H56" s="131">
        <f>SUM(F12)</f>
        <v>0</v>
      </c>
      <c r="I56" s="131">
        <f>SUM(F13)</f>
        <v>0</v>
      </c>
      <c r="J56" s="132">
        <f aca="true" t="shared" si="0" ref="J56:J61">SUM(F56:I56)</f>
        <v>0</v>
      </c>
      <c r="K56" s="71"/>
      <c r="L56" s="72"/>
      <c r="M56" s="45"/>
      <c r="N56" s="36"/>
    </row>
    <row r="57" spans="1:14" ht="14.25" thickBot="1">
      <c r="A57" s="43"/>
      <c r="B57" s="260" t="s">
        <v>26</v>
      </c>
      <c r="C57" s="261"/>
      <c r="D57" s="261"/>
      <c r="E57" s="261"/>
      <c r="F57" s="133">
        <f>SUM(F18)</f>
        <v>0</v>
      </c>
      <c r="G57" s="133">
        <f>SUM(F19)</f>
        <v>0</v>
      </c>
      <c r="H57" s="133">
        <f>SUM(F20)</f>
        <v>0</v>
      </c>
      <c r="I57" s="133">
        <f>SUM(F21)</f>
        <v>0</v>
      </c>
      <c r="J57" s="134">
        <f t="shared" si="0"/>
        <v>0</v>
      </c>
      <c r="K57" s="71"/>
      <c r="L57" s="72"/>
      <c r="M57" s="45"/>
      <c r="N57" s="36"/>
    </row>
    <row r="58" spans="1:14" ht="14.25" thickBot="1">
      <c r="A58" s="43"/>
      <c r="B58" s="264" t="s">
        <v>11</v>
      </c>
      <c r="C58" s="265"/>
      <c r="D58" s="265"/>
      <c r="E58" s="265"/>
      <c r="F58" s="135">
        <f>SUM(F56-F57)</f>
        <v>0</v>
      </c>
      <c r="G58" s="135">
        <f>SUM(G56-G57)</f>
        <v>0</v>
      </c>
      <c r="H58" s="135">
        <f>SUM(H56-H57)</f>
        <v>0</v>
      </c>
      <c r="I58" s="135">
        <f>SUM(I56-I57)</f>
        <v>0</v>
      </c>
      <c r="J58" s="136">
        <f t="shared" si="0"/>
        <v>0</v>
      </c>
      <c r="K58" s="71"/>
      <c r="L58" s="72"/>
      <c r="M58" s="45"/>
      <c r="N58" s="36"/>
    </row>
    <row r="59" spans="1:14" ht="14.25" thickBot="1">
      <c r="A59" s="43"/>
      <c r="B59" s="222" t="s">
        <v>121</v>
      </c>
      <c r="C59" s="223"/>
      <c r="D59" s="223"/>
      <c r="E59" s="223"/>
      <c r="F59" s="142" t="e">
        <f>F58/J58</f>
        <v>#DIV/0!</v>
      </c>
      <c r="G59" s="142" t="e">
        <f>G58/J58</f>
        <v>#DIV/0!</v>
      </c>
      <c r="H59" s="142" t="e">
        <f>H58/J58</f>
        <v>#DIV/0!</v>
      </c>
      <c r="I59" s="142" t="e">
        <f>I58/J58</f>
        <v>#DIV/0!</v>
      </c>
      <c r="J59" s="143" t="e">
        <f>SUM(F59:I59)</f>
        <v>#DIV/0!</v>
      </c>
      <c r="K59" s="71"/>
      <c r="L59" s="72"/>
      <c r="M59" s="45"/>
      <c r="N59" s="36"/>
    </row>
    <row r="60" spans="1:14" ht="14.25" thickBot="1">
      <c r="A60" s="43"/>
      <c r="B60" s="260" t="s">
        <v>15</v>
      </c>
      <c r="C60" s="261"/>
      <c r="D60" s="261"/>
      <c r="E60" s="261"/>
      <c r="F60" s="137" t="e">
        <f>F59*F32</f>
        <v>#DIV/0!</v>
      </c>
      <c r="G60" s="137" t="e">
        <f>G59*F32</f>
        <v>#DIV/0!</v>
      </c>
      <c r="H60" s="137" t="e">
        <f>H59*F32</f>
        <v>#DIV/0!</v>
      </c>
      <c r="I60" s="137" t="e">
        <f>I59*F32</f>
        <v>#DIV/0!</v>
      </c>
      <c r="J60" s="138" t="e">
        <f t="shared" si="0"/>
        <v>#DIV/0!</v>
      </c>
      <c r="K60" s="71"/>
      <c r="L60" s="72"/>
      <c r="M60" s="45"/>
      <c r="N60" s="36"/>
    </row>
    <row r="61" spans="1:14" ht="14.25" thickBot="1">
      <c r="A61" s="73"/>
      <c r="B61" s="262" t="s">
        <v>14</v>
      </c>
      <c r="C61" s="263"/>
      <c r="D61" s="263"/>
      <c r="E61" s="263"/>
      <c r="F61" s="139" t="e">
        <f>SUM(F58-F60)</f>
        <v>#DIV/0!</v>
      </c>
      <c r="G61" s="139" t="e">
        <f>SUM(G58-G60)</f>
        <v>#DIV/0!</v>
      </c>
      <c r="H61" s="139" t="e">
        <f>SUM(H58-H60)</f>
        <v>#DIV/0!</v>
      </c>
      <c r="I61" s="139" t="e">
        <f>SUM(I58-I60)</f>
        <v>#DIV/0!</v>
      </c>
      <c r="J61" s="140" t="e">
        <f t="shared" si="0"/>
        <v>#DIV/0!</v>
      </c>
      <c r="K61" s="71"/>
      <c r="L61" s="72"/>
      <c r="M61" s="45"/>
      <c r="N61" s="36"/>
    </row>
    <row r="62" spans="1:14" ht="13.5">
      <c r="A62" s="36"/>
      <c r="B62" s="36"/>
      <c r="C62" s="36"/>
      <c r="D62" s="36"/>
      <c r="E62" s="36"/>
      <c r="F62" s="36"/>
      <c r="G62" s="36"/>
      <c r="H62" s="36"/>
      <c r="I62" s="36"/>
      <c r="J62" s="36"/>
      <c r="K62" s="36"/>
      <c r="L62" s="36"/>
      <c r="M62" s="36"/>
      <c r="N62" s="36"/>
    </row>
    <row r="63" spans="1:14" ht="17.25">
      <c r="A63" s="205" t="s">
        <v>27</v>
      </c>
      <c r="B63" s="206"/>
      <c r="C63" s="206"/>
      <c r="D63" s="206"/>
      <c r="E63" s="206"/>
      <c r="F63" s="206"/>
      <c r="G63" s="206"/>
      <c r="H63" s="206"/>
      <c r="I63" s="206"/>
      <c r="J63" s="206"/>
      <c r="K63" s="206"/>
      <c r="L63" s="206"/>
      <c r="M63" s="36"/>
      <c r="N63" s="36"/>
    </row>
    <row r="64" spans="1:14" ht="13.5">
      <c r="A64" s="36"/>
      <c r="B64" s="36"/>
      <c r="C64" s="36"/>
      <c r="D64" s="36"/>
      <c r="E64" s="36"/>
      <c r="F64" s="36"/>
      <c r="G64" s="36"/>
      <c r="H64" s="36"/>
      <c r="I64" s="36"/>
      <c r="J64" s="36"/>
      <c r="K64" s="36"/>
      <c r="L64" s="36"/>
      <c r="M64" s="36"/>
      <c r="N64" s="36"/>
    </row>
    <row r="65" spans="1:14" ht="13.5">
      <c r="A65" s="36"/>
      <c r="B65" s="212" t="s">
        <v>28</v>
      </c>
      <c r="C65" s="212"/>
      <c r="D65" s="212"/>
      <c r="E65" s="212"/>
      <c r="F65" s="212"/>
      <c r="G65" s="212"/>
      <c r="H65" s="212"/>
      <c r="I65" s="212"/>
      <c r="J65" s="212"/>
      <c r="K65" s="212"/>
      <c r="L65" s="212"/>
      <c r="M65" s="36"/>
      <c r="N65" s="36"/>
    </row>
    <row r="66" spans="1:14" ht="13.5">
      <c r="A66" s="36"/>
      <c r="B66" s="36"/>
      <c r="C66" s="36"/>
      <c r="D66" s="53"/>
      <c r="E66" s="53"/>
      <c r="F66" s="36"/>
      <c r="G66" s="36"/>
      <c r="H66" s="36"/>
      <c r="I66" s="36"/>
      <c r="J66" s="36"/>
      <c r="K66" s="36"/>
      <c r="L66" s="36"/>
      <c r="M66" s="36"/>
      <c r="N66" s="36"/>
    </row>
    <row r="67" spans="1:14" ht="13.5" customHeight="1">
      <c r="A67" s="36"/>
      <c r="B67" s="36"/>
      <c r="C67" s="43"/>
      <c r="D67" s="230" t="s">
        <v>44</v>
      </c>
      <c r="E67" s="231"/>
      <c r="F67" s="228" t="s">
        <v>30</v>
      </c>
      <c r="G67" s="234" t="s">
        <v>45</v>
      </c>
      <c r="H67" s="234"/>
      <c r="I67" s="276" t="s">
        <v>31</v>
      </c>
      <c r="J67" s="234" t="s">
        <v>46</v>
      </c>
      <c r="K67" s="234"/>
      <c r="L67" s="36"/>
      <c r="M67" s="36"/>
      <c r="N67" s="36"/>
    </row>
    <row r="68" spans="1:14" ht="13.5">
      <c r="A68" s="36"/>
      <c r="B68" s="36"/>
      <c r="C68" s="43"/>
      <c r="D68" s="232"/>
      <c r="E68" s="233"/>
      <c r="F68" s="229"/>
      <c r="G68" s="234"/>
      <c r="H68" s="234"/>
      <c r="I68" s="276"/>
      <c r="J68" s="234"/>
      <c r="K68" s="234"/>
      <c r="L68" s="36"/>
      <c r="M68" s="36"/>
      <c r="N68" s="36"/>
    </row>
    <row r="69" spans="1:14" ht="13.5">
      <c r="A69" s="36"/>
      <c r="B69" s="36"/>
      <c r="C69" s="36"/>
      <c r="D69" s="52"/>
      <c r="E69" s="52"/>
      <c r="F69" s="36"/>
      <c r="G69" s="53"/>
      <c r="H69" s="53"/>
      <c r="I69" s="36"/>
      <c r="J69" s="53"/>
      <c r="K69" s="53"/>
      <c r="L69" s="36"/>
      <c r="M69" s="36"/>
      <c r="N69" s="36"/>
    </row>
    <row r="70" spans="1:14" ht="13.5">
      <c r="A70" s="36"/>
      <c r="B70" s="36"/>
      <c r="C70" s="43"/>
      <c r="D70" s="274" t="e">
        <f>SUM(G70+J70)</f>
        <v>#DIV/0!</v>
      </c>
      <c r="E70" s="275"/>
      <c r="F70" s="74" t="s">
        <v>33</v>
      </c>
      <c r="G70" s="272">
        <f>SUM(F57)</f>
        <v>0</v>
      </c>
      <c r="H70" s="273"/>
      <c r="I70" s="75" t="s">
        <v>32</v>
      </c>
      <c r="J70" s="272" t="e">
        <f>SUM(F60)</f>
        <v>#DIV/0!</v>
      </c>
      <c r="K70" s="273"/>
      <c r="L70" s="45"/>
      <c r="M70" s="36"/>
      <c r="N70" s="36"/>
    </row>
    <row r="71" spans="1:14" ht="13.5">
      <c r="A71" s="36"/>
      <c r="B71" s="36"/>
      <c r="C71" s="36"/>
      <c r="D71" s="76"/>
      <c r="E71" s="76"/>
      <c r="F71" s="36"/>
      <c r="G71" s="76"/>
      <c r="H71" s="76"/>
      <c r="I71" s="36"/>
      <c r="J71" s="76"/>
      <c r="K71" s="76"/>
      <c r="L71" s="36"/>
      <c r="M71" s="36"/>
      <c r="N71" s="36"/>
    </row>
    <row r="72" spans="1:14" ht="17.25">
      <c r="A72" s="205" t="s">
        <v>35</v>
      </c>
      <c r="B72" s="206"/>
      <c r="C72" s="206"/>
      <c r="D72" s="206"/>
      <c r="E72" s="206"/>
      <c r="F72" s="206"/>
      <c r="G72" s="206"/>
      <c r="H72" s="206"/>
      <c r="I72" s="206"/>
      <c r="J72" s="206"/>
      <c r="K72" s="206"/>
      <c r="L72" s="206"/>
      <c r="M72" s="36"/>
      <c r="N72" s="36"/>
    </row>
    <row r="73" spans="1:14" ht="13.5">
      <c r="A73" s="36"/>
      <c r="B73" s="36"/>
      <c r="C73" s="36"/>
      <c r="D73" s="36"/>
      <c r="E73" s="36"/>
      <c r="F73" s="36"/>
      <c r="G73" s="36"/>
      <c r="H73" s="36"/>
      <c r="I73" s="36"/>
      <c r="J73" s="36"/>
      <c r="K73" s="36"/>
      <c r="L73" s="36"/>
      <c r="M73" s="36"/>
      <c r="N73" s="36"/>
    </row>
    <row r="74" spans="1:14" ht="13.5">
      <c r="A74" s="36"/>
      <c r="B74" s="249" t="s">
        <v>78</v>
      </c>
      <c r="C74" s="249"/>
      <c r="D74" s="249"/>
      <c r="E74" s="249"/>
      <c r="F74" s="249"/>
      <c r="G74" s="249"/>
      <c r="H74" s="249"/>
      <c r="I74" s="249"/>
      <c r="J74" s="249"/>
      <c r="K74" s="249"/>
      <c r="L74" s="249"/>
      <c r="M74" s="36"/>
      <c r="N74" s="36"/>
    </row>
    <row r="75" spans="1:14" ht="14.25" thickBot="1">
      <c r="A75" s="36"/>
      <c r="B75" s="36"/>
      <c r="C75" s="36"/>
      <c r="D75" s="53"/>
      <c r="E75" s="53"/>
      <c r="F75" s="36"/>
      <c r="G75" s="53"/>
      <c r="H75" s="53"/>
      <c r="I75" s="36"/>
      <c r="J75" s="36"/>
      <c r="K75" s="36"/>
      <c r="L75" s="36"/>
      <c r="M75" s="36"/>
      <c r="N75" s="36"/>
    </row>
    <row r="76" spans="1:14" ht="13.5">
      <c r="A76" s="36"/>
      <c r="B76" s="36"/>
      <c r="C76" s="43"/>
      <c r="D76" s="250" t="s">
        <v>115</v>
      </c>
      <c r="E76" s="251"/>
      <c r="F76" s="254" t="s">
        <v>30</v>
      </c>
      <c r="G76" s="224" t="e">
        <f>E104</f>
        <v>#DIV/0!</v>
      </c>
      <c r="H76" s="225"/>
      <c r="I76" s="235"/>
      <c r="J76" s="36"/>
      <c r="K76" s="36"/>
      <c r="L76" s="36"/>
      <c r="M76" s="36"/>
      <c r="N76" s="36"/>
    </row>
    <row r="77" spans="1:14" ht="14.25" thickBot="1">
      <c r="A77" s="36"/>
      <c r="B77" s="36"/>
      <c r="C77" s="43"/>
      <c r="D77" s="252"/>
      <c r="E77" s="253"/>
      <c r="F77" s="255"/>
      <c r="G77" s="226"/>
      <c r="H77" s="227"/>
      <c r="I77" s="235"/>
      <c r="J77" s="36"/>
      <c r="K77" s="36"/>
      <c r="L77" s="36"/>
      <c r="M77" s="36"/>
      <c r="N77" s="36"/>
    </row>
    <row r="78" spans="1:14" ht="13.5">
      <c r="A78" s="53"/>
      <c r="B78" s="53"/>
      <c r="C78" s="53"/>
      <c r="D78" s="52"/>
      <c r="E78" s="52"/>
      <c r="F78" s="53"/>
      <c r="G78" s="52"/>
      <c r="H78" s="52"/>
      <c r="I78" s="53"/>
      <c r="J78" s="53"/>
      <c r="K78" s="53"/>
      <c r="L78" s="53"/>
      <c r="M78" s="36"/>
      <c r="N78" s="77"/>
    </row>
    <row r="79" spans="1:14" ht="17.25">
      <c r="A79" s="78"/>
      <c r="B79" s="79" t="s">
        <v>34</v>
      </c>
      <c r="C79" s="79"/>
      <c r="D79" s="80"/>
      <c r="E79" s="81"/>
      <c r="F79" s="81"/>
      <c r="G79" s="81"/>
      <c r="H79" s="81"/>
      <c r="I79" s="81"/>
      <c r="J79" s="81"/>
      <c r="K79" s="81"/>
      <c r="L79" s="82"/>
      <c r="M79" s="45"/>
      <c r="N79" s="36"/>
    </row>
    <row r="80" spans="1:14" ht="13.5">
      <c r="A80" s="83"/>
      <c r="B80" s="36"/>
      <c r="C80" s="212" t="s">
        <v>36</v>
      </c>
      <c r="D80" s="212"/>
      <c r="E80" s="212"/>
      <c r="F80" s="212"/>
      <c r="G80" s="212"/>
      <c r="H80" s="212"/>
      <c r="I80" s="212"/>
      <c r="J80" s="212"/>
      <c r="K80" s="212"/>
      <c r="L80" s="84"/>
      <c r="M80" s="45"/>
      <c r="N80" s="36"/>
    </row>
    <row r="81" spans="1:14" ht="13.5" customHeight="1">
      <c r="A81" s="83"/>
      <c r="B81" s="36"/>
      <c r="C81" s="219" t="s">
        <v>125</v>
      </c>
      <c r="D81" s="219"/>
      <c r="E81" s="219"/>
      <c r="F81" s="219"/>
      <c r="G81" s="219"/>
      <c r="H81" s="219"/>
      <c r="I81" s="219"/>
      <c r="J81" s="219"/>
      <c r="K81" s="219"/>
      <c r="L81" s="84"/>
      <c r="M81" s="45"/>
      <c r="N81" s="36"/>
    </row>
    <row r="82" spans="1:14" ht="13.5">
      <c r="A82" s="85"/>
      <c r="B82" s="53"/>
      <c r="C82" s="240"/>
      <c r="D82" s="240"/>
      <c r="E82" s="240"/>
      <c r="F82" s="240"/>
      <c r="G82" s="240"/>
      <c r="H82" s="240"/>
      <c r="I82" s="240"/>
      <c r="J82" s="240"/>
      <c r="K82" s="240"/>
      <c r="L82" s="86"/>
      <c r="M82" s="45"/>
      <c r="N82" s="36"/>
    </row>
    <row r="83" spans="1:14" ht="13.5">
      <c r="A83" s="85"/>
      <c r="B83" s="53"/>
      <c r="C83" s="87"/>
      <c r="D83" s="87"/>
      <c r="E83" s="87"/>
      <c r="F83" s="87"/>
      <c r="G83" s="87"/>
      <c r="H83" s="87"/>
      <c r="I83" s="87"/>
      <c r="J83" s="87"/>
      <c r="K83" s="87"/>
      <c r="L83" s="86"/>
      <c r="M83" s="45"/>
      <c r="N83" s="36"/>
    </row>
    <row r="84" spans="1:14" ht="13.5">
      <c r="A84" s="88"/>
      <c r="B84" s="89" t="s">
        <v>37</v>
      </c>
      <c r="C84" s="279" t="s">
        <v>56</v>
      </c>
      <c r="D84" s="280"/>
      <c r="E84" s="280"/>
      <c r="F84" s="280"/>
      <c r="G84" s="280"/>
      <c r="H84" s="280"/>
      <c r="I84" s="280"/>
      <c r="J84" s="280"/>
      <c r="K84" s="281"/>
      <c r="L84" s="90"/>
      <c r="M84" s="45"/>
      <c r="N84" s="36"/>
    </row>
    <row r="85" spans="1:14" ht="9.75" customHeight="1">
      <c r="A85" s="88"/>
      <c r="B85" s="91"/>
      <c r="C85" s="36"/>
      <c r="D85" s="92"/>
      <c r="E85" s="53"/>
      <c r="F85" s="53"/>
      <c r="G85" s="36"/>
      <c r="H85" s="53"/>
      <c r="I85" s="36"/>
      <c r="J85" s="36"/>
      <c r="K85" s="93"/>
      <c r="L85" s="90"/>
      <c r="M85" s="45"/>
      <c r="N85" s="36"/>
    </row>
    <row r="86" spans="1:14" ht="13.5">
      <c r="A86" s="88"/>
      <c r="B86" s="91"/>
      <c r="C86" s="94"/>
      <c r="D86" s="95" t="s">
        <v>33</v>
      </c>
      <c r="E86" s="241">
        <f>SUM(F56)</f>
        <v>0</v>
      </c>
      <c r="F86" s="242"/>
      <c r="G86" s="75" t="s">
        <v>38</v>
      </c>
      <c r="H86" s="141">
        <f>SUM(F36)</f>
        <v>0</v>
      </c>
      <c r="I86" s="45"/>
      <c r="J86" s="36"/>
      <c r="K86" s="93"/>
      <c r="L86" s="90"/>
      <c r="M86" s="45"/>
      <c r="N86" s="36"/>
    </row>
    <row r="87" spans="1:14" ht="9.75" customHeight="1" thickBot="1">
      <c r="A87" s="88"/>
      <c r="B87" s="91"/>
      <c r="C87" s="94"/>
      <c r="D87" s="96"/>
      <c r="E87" s="97"/>
      <c r="F87" s="98"/>
      <c r="G87" s="99"/>
      <c r="H87" s="100"/>
      <c r="I87" s="36"/>
      <c r="J87" s="36"/>
      <c r="K87" s="93"/>
      <c r="L87" s="90"/>
      <c r="M87" s="45"/>
      <c r="N87" s="36"/>
    </row>
    <row r="88" spans="1:14" ht="14.25" thickBot="1">
      <c r="A88" s="88"/>
      <c r="B88" s="91"/>
      <c r="C88" s="36"/>
      <c r="D88" s="95" t="s">
        <v>33</v>
      </c>
      <c r="E88" s="243" t="e">
        <f>SUM(E86/H86)</f>
        <v>#DIV/0!</v>
      </c>
      <c r="F88" s="244"/>
      <c r="G88" s="45"/>
      <c r="H88" s="36"/>
      <c r="I88" s="36"/>
      <c r="J88" s="36"/>
      <c r="K88" s="93"/>
      <c r="L88" s="90"/>
      <c r="M88" s="45"/>
      <c r="N88" s="36"/>
    </row>
    <row r="89" spans="1:14" ht="13.5">
      <c r="A89" s="88"/>
      <c r="B89" s="91"/>
      <c r="C89" s="36"/>
      <c r="D89" s="36"/>
      <c r="E89" s="76"/>
      <c r="F89" s="76"/>
      <c r="G89" s="36"/>
      <c r="H89" s="36"/>
      <c r="I89" s="36"/>
      <c r="J89" s="36"/>
      <c r="K89" s="93"/>
      <c r="L89" s="90"/>
      <c r="M89" s="45"/>
      <c r="N89" s="36"/>
    </row>
    <row r="90" spans="1:14" ht="13.5">
      <c r="A90" s="88"/>
      <c r="B90" s="91" t="s">
        <v>39</v>
      </c>
      <c r="C90" s="145" t="s">
        <v>40</v>
      </c>
      <c r="D90" s="36"/>
      <c r="E90" s="36"/>
      <c r="F90" s="36"/>
      <c r="G90" s="36"/>
      <c r="H90" s="36"/>
      <c r="I90" s="36"/>
      <c r="J90" s="36"/>
      <c r="K90" s="93"/>
      <c r="L90" s="90"/>
      <c r="M90" s="45"/>
      <c r="N90" s="36"/>
    </row>
    <row r="91" spans="1:14" ht="9.75" customHeight="1" thickBot="1">
      <c r="A91" s="88"/>
      <c r="B91" s="91"/>
      <c r="C91" s="36"/>
      <c r="D91" s="36"/>
      <c r="E91" s="53"/>
      <c r="F91" s="36"/>
      <c r="G91" s="36"/>
      <c r="H91" s="36"/>
      <c r="I91" s="36"/>
      <c r="J91" s="36"/>
      <c r="K91" s="93"/>
      <c r="L91" s="90"/>
      <c r="M91" s="45"/>
      <c r="N91" s="36"/>
    </row>
    <row r="92" spans="1:14" ht="14.25" thickBot="1">
      <c r="A92" s="88"/>
      <c r="B92" s="91"/>
      <c r="C92" s="36"/>
      <c r="D92" s="101" t="s">
        <v>33</v>
      </c>
      <c r="E92" s="146">
        <f>SUM(7*23.5*12)</f>
        <v>1974</v>
      </c>
      <c r="F92" s="45" t="s">
        <v>50</v>
      </c>
      <c r="G92" s="36"/>
      <c r="H92" s="36"/>
      <c r="I92" s="36"/>
      <c r="J92" s="36"/>
      <c r="K92" s="93"/>
      <c r="L92" s="90"/>
      <c r="M92" s="45"/>
      <c r="N92" s="36"/>
    </row>
    <row r="93" spans="1:14" ht="13.5">
      <c r="A93" s="88"/>
      <c r="B93" s="91"/>
      <c r="C93" s="36"/>
      <c r="D93" s="36"/>
      <c r="E93" s="76"/>
      <c r="F93" s="36"/>
      <c r="G93" s="36"/>
      <c r="H93" s="36"/>
      <c r="I93" s="36"/>
      <c r="J93" s="36"/>
      <c r="K93" s="93"/>
      <c r="L93" s="90"/>
      <c r="M93" s="45"/>
      <c r="N93" s="36"/>
    </row>
    <row r="94" spans="1:14" ht="13.5">
      <c r="A94" s="88"/>
      <c r="B94" s="91" t="s">
        <v>41</v>
      </c>
      <c r="C94" s="144" t="s">
        <v>126</v>
      </c>
      <c r="D94" s="36"/>
      <c r="E94" s="36"/>
      <c r="F94" s="36"/>
      <c r="G94" s="36"/>
      <c r="H94" s="36"/>
      <c r="I94" s="36"/>
      <c r="J94" s="36"/>
      <c r="K94" s="93"/>
      <c r="L94" s="90"/>
      <c r="M94" s="45"/>
      <c r="N94" s="36"/>
    </row>
    <row r="95" spans="1:14" ht="9.75" customHeight="1">
      <c r="A95" s="88"/>
      <c r="B95" s="91"/>
      <c r="C95" s="36"/>
      <c r="D95" s="36"/>
      <c r="E95" s="53"/>
      <c r="F95" s="36"/>
      <c r="G95" s="53"/>
      <c r="H95" s="36"/>
      <c r="I95" s="36"/>
      <c r="J95" s="36"/>
      <c r="K95" s="93"/>
      <c r="L95" s="90"/>
      <c r="M95" s="45"/>
      <c r="N95" s="36"/>
    </row>
    <row r="96" spans="1:14" ht="13.5">
      <c r="A96" s="88"/>
      <c r="B96" s="91"/>
      <c r="C96" s="36"/>
      <c r="D96" s="102" t="s">
        <v>33</v>
      </c>
      <c r="E96" s="103">
        <f>SUM(E92)</f>
        <v>1974</v>
      </c>
      <c r="F96" s="75" t="s">
        <v>42</v>
      </c>
      <c r="G96" s="147">
        <v>0.68</v>
      </c>
      <c r="H96" s="104"/>
      <c r="I96" s="36"/>
      <c r="J96" s="36"/>
      <c r="K96" s="93"/>
      <c r="L96" s="90"/>
      <c r="M96" s="45"/>
      <c r="N96" s="36"/>
    </row>
    <row r="97" spans="1:14" ht="9.75" customHeight="1" thickBot="1">
      <c r="A97" s="88"/>
      <c r="B97" s="91"/>
      <c r="C97" s="36"/>
      <c r="D97" s="105"/>
      <c r="E97" s="97"/>
      <c r="F97" s="105"/>
      <c r="G97" s="106"/>
      <c r="H97" s="105"/>
      <c r="I97" s="36"/>
      <c r="J97" s="36"/>
      <c r="K97" s="93"/>
      <c r="L97" s="90"/>
      <c r="M97" s="45"/>
      <c r="N97" s="36"/>
    </row>
    <row r="98" spans="1:14" ht="14.25" thickBot="1">
      <c r="A98" s="88"/>
      <c r="B98" s="91"/>
      <c r="C98" s="36"/>
      <c r="D98" s="102" t="s">
        <v>33</v>
      </c>
      <c r="E98" s="107">
        <f>SUM(E96*G96)</f>
        <v>1342.3200000000002</v>
      </c>
      <c r="F98" s="108" t="s">
        <v>50</v>
      </c>
      <c r="G98" s="109"/>
      <c r="H98" s="109"/>
      <c r="I98" s="110"/>
      <c r="J98" s="36"/>
      <c r="K98" s="93"/>
      <c r="L98" s="90"/>
      <c r="M98" s="45"/>
      <c r="N98" s="36"/>
    </row>
    <row r="99" spans="1:14" ht="13.5">
      <c r="A99" s="88"/>
      <c r="B99" s="91"/>
      <c r="C99" s="36"/>
      <c r="D99" s="36"/>
      <c r="E99" s="76"/>
      <c r="F99" s="36"/>
      <c r="G99" s="36"/>
      <c r="H99" s="36"/>
      <c r="I99" s="36"/>
      <c r="J99" s="36"/>
      <c r="K99" s="93"/>
      <c r="L99" s="90"/>
      <c r="M99" s="45"/>
      <c r="N99" s="36"/>
    </row>
    <row r="100" spans="1:14" ht="13.5">
      <c r="A100" s="88"/>
      <c r="B100" s="91" t="s">
        <v>43</v>
      </c>
      <c r="C100" s="92" t="s">
        <v>120</v>
      </c>
      <c r="D100" s="36"/>
      <c r="E100" s="36"/>
      <c r="F100" s="36"/>
      <c r="G100" s="36"/>
      <c r="H100" s="36"/>
      <c r="I100" s="36"/>
      <c r="J100" s="36"/>
      <c r="K100" s="93"/>
      <c r="L100" s="90"/>
      <c r="M100" s="45"/>
      <c r="N100" s="36"/>
    </row>
    <row r="101" spans="1:14" ht="9.75" customHeight="1">
      <c r="A101" s="88"/>
      <c r="B101" s="91"/>
      <c r="C101" s="36"/>
      <c r="D101" s="36"/>
      <c r="E101" s="53"/>
      <c r="F101" s="53"/>
      <c r="G101" s="36"/>
      <c r="H101" s="53"/>
      <c r="I101" s="36"/>
      <c r="J101" s="36"/>
      <c r="K101" s="93"/>
      <c r="L101" s="90"/>
      <c r="M101" s="45"/>
      <c r="N101" s="36"/>
    </row>
    <row r="102" spans="1:14" ht="13.5">
      <c r="A102" s="88"/>
      <c r="B102" s="91"/>
      <c r="C102" s="36"/>
      <c r="D102" s="95" t="s">
        <v>33</v>
      </c>
      <c r="E102" s="245" t="e">
        <f>SUM(E88)</f>
        <v>#DIV/0!</v>
      </c>
      <c r="F102" s="246"/>
      <c r="G102" s="75" t="s">
        <v>38</v>
      </c>
      <c r="H102" s="111">
        <f>SUM(E98)</f>
        <v>1342.3200000000002</v>
      </c>
      <c r="I102" s="108" t="s">
        <v>50</v>
      </c>
      <c r="J102" s="36"/>
      <c r="K102" s="93"/>
      <c r="L102" s="90"/>
      <c r="M102" s="45"/>
      <c r="N102" s="36"/>
    </row>
    <row r="103" spans="1:14" ht="9.75" customHeight="1" thickBot="1">
      <c r="A103" s="88"/>
      <c r="B103" s="91"/>
      <c r="C103" s="36"/>
      <c r="D103" s="96"/>
      <c r="E103" s="97"/>
      <c r="F103" s="98"/>
      <c r="G103" s="99"/>
      <c r="H103" s="100"/>
      <c r="I103" s="36"/>
      <c r="J103" s="36"/>
      <c r="K103" s="93"/>
      <c r="L103" s="90"/>
      <c r="M103" s="45"/>
      <c r="N103" s="36"/>
    </row>
    <row r="104" spans="1:14" ht="14.25" thickBot="1">
      <c r="A104" s="88"/>
      <c r="B104" s="91"/>
      <c r="C104" s="36"/>
      <c r="D104" s="95" t="s">
        <v>33</v>
      </c>
      <c r="E104" s="282" t="e">
        <f>ROUNDUP((E102/H102)*1000,-1)</f>
        <v>#DIV/0!</v>
      </c>
      <c r="F104" s="283"/>
      <c r="G104" s="45"/>
      <c r="H104" s="36"/>
      <c r="I104" s="36"/>
      <c r="J104" s="36"/>
      <c r="K104" s="93"/>
      <c r="L104" s="90"/>
      <c r="M104" s="45"/>
      <c r="N104" s="36"/>
    </row>
    <row r="105" spans="1:14" ht="13.5">
      <c r="A105" s="88"/>
      <c r="B105" s="112"/>
      <c r="C105" s="113"/>
      <c r="D105" s="113"/>
      <c r="E105" s="114"/>
      <c r="F105" s="114"/>
      <c r="G105" s="113"/>
      <c r="H105" s="113"/>
      <c r="I105" s="113"/>
      <c r="J105" s="113"/>
      <c r="K105" s="115"/>
      <c r="L105" s="90"/>
      <c r="M105" s="45"/>
      <c r="N105" s="36"/>
    </row>
    <row r="106" spans="1:14" ht="13.5">
      <c r="A106" s="116"/>
      <c r="B106" s="117"/>
      <c r="C106" s="117"/>
      <c r="D106" s="117"/>
      <c r="E106" s="117"/>
      <c r="F106" s="117"/>
      <c r="G106" s="117"/>
      <c r="H106" s="117"/>
      <c r="I106" s="117"/>
      <c r="J106" s="117"/>
      <c r="K106" s="117"/>
      <c r="L106" s="118"/>
      <c r="M106" s="45"/>
      <c r="N106" s="36"/>
    </row>
    <row r="107" spans="1:14" ht="13.5" customHeight="1">
      <c r="A107" s="284"/>
      <c r="B107" s="285"/>
      <c r="C107" s="285"/>
      <c r="D107" s="285"/>
      <c r="E107" s="285"/>
      <c r="F107" s="285"/>
      <c r="G107" s="285"/>
      <c r="H107" s="285"/>
      <c r="I107" s="285"/>
      <c r="J107" s="285"/>
      <c r="K107" s="285"/>
      <c r="L107" s="286"/>
      <c r="M107" s="45"/>
      <c r="N107" s="36"/>
    </row>
    <row r="108" spans="1:14" ht="17.25">
      <c r="A108" s="205" t="s">
        <v>47</v>
      </c>
      <c r="B108" s="206"/>
      <c r="C108" s="206"/>
      <c r="D108" s="206"/>
      <c r="E108" s="206"/>
      <c r="F108" s="206"/>
      <c r="G108" s="206"/>
      <c r="H108" s="206"/>
      <c r="I108" s="206"/>
      <c r="J108" s="206"/>
      <c r="K108" s="206"/>
      <c r="L108" s="206"/>
      <c r="M108" s="36"/>
      <c r="N108" s="36"/>
    </row>
    <row r="109" spans="1:14" ht="13.5">
      <c r="A109" s="36"/>
      <c r="B109" s="36"/>
      <c r="C109" s="36"/>
      <c r="D109" s="36"/>
      <c r="E109" s="36"/>
      <c r="F109" s="36"/>
      <c r="G109" s="36"/>
      <c r="H109" s="36"/>
      <c r="I109" s="36"/>
      <c r="J109" s="36"/>
      <c r="K109" s="36"/>
      <c r="L109" s="36"/>
      <c r="M109" s="36"/>
      <c r="N109" s="36"/>
    </row>
    <row r="110" spans="1:14" ht="13.5">
      <c r="A110" s="36"/>
      <c r="B110" s="212" t="s">
        <v>48</v>
      </c>
      <c r="C110" s="212"/>
      <c r="D110" s="212"/>
      <c r="E110" s="212"/>
      <c r="F110" s="212"/>
      <c r="G110" s="212"/>
      <c r="H110" s="212"/>
      <c r="I110" s="212"/>
      <c r="J110" s="212"/>
      <c r="K110" s="212"/>
      <c r="L110" s="212"/>
      <c r="M110" s="36"/>
      <c r="N110" s="36"/>
    </row>
    <row r="111" spans="1:14" ht="13.5">
      <c r="A111" s="36"/>
      <c r="B111" s="36"/>
      <c r="C111" s="36"/>
      <c r="D111" s="53"/>
      <c r="E111" s="53"/>
      <c r="F111" s="36"/>
      <c r="G111" s="36"/>
      <c r="H111" s="36"/>
      <c r="I111" s="36"/>
      <c r="J111" s="36"/>
      <c r="K111" s="36"/>
      <c r="L111" s="36"/>
      <c r="M111" s="36"/>
      <c r="N111" s="36"/>
    </row>
    <row r="112" spans="1:14" ht="13.5">
      <c r="A112" s="36"/>
      <c r="B112" s="36"/>
      <c r="C112" s="43"/>
      <c r="D112" s="230" t="s">
        <v>51</v>
      </c>
      <c r="E112" s="231"/>
      <c r="F112" s="228" t="s">
        <v>30</v>
      </c>
      <c r="G112" s="277" t="s">
        <v>49</v>
      </c>
      <c r="H112" s="277"/>
      <c r="I112" s="276" t="s">
        <v>38</v>
      </c>
      <c r="J112" s="277" t="s">
        <v>115</v>
      </c>
      <c r="K112" s="278"/>
      <c r="L112" s="36"/>
      <c r="M112" s="36"/>
      <c r="N112" s="36"/>
    </row>
    <row r="113" spans="1:14" ht="13.5">
      <c r="A113" s="36"/>
      <c r="B113" s="36"/>
      <c r="C113" s="43"/>
      <c r="D113" s="232"/>
      <c r="E113" s="233"/>
      <c r="F113" s="229"/>
      <c r="G113" s="277"/>
      <c r="H113" s="277"/>
      <c r="I113" s="276"/>
      <c r="J113" s="278"/>
      <c r="K113" s="278"/>
      <c r="L113" s="36"/>
      <c r="M113" s="36"/>
      <c r="N113" s="36"/>
    </row>
    <row r="114" spans="1:14" ht="12" customHeight="1">
      <c r="A114" s="36"/>
      <c r="B114" s="36"/>
      <c r="C114" s="36"/>
      <c r="D114" s="52"/>
      <c r="E114" s="52"/>
      <c r="F114" s="36"/>
      <c r="G114" s="53"/>
      <c r="H114" s="53"/>
      <c r="I114" s="36"/>
      <c r="J114" s="53"/>
      <c r="K114" s="53"/>
      <c r="L114" s="36"/>
      <c r="M114" s="36"/>
      <c r="N114" s="36"/>
    </row>
    <row r="115" spans="1:14" ht="13.5">
      <c r="A115" s="36"/>
      <c r="B115" s="36"/>
      <c r="C115" s="43"/>
      <c r="D115" s="293" t="e">
        <f>SUM(G115*1000/J115)</f>
        <v>#DIV/0!</v>
      </c>
      <c r="E115" s="294"/>
      <c r="F115" s="74" t="s">
        <v>122</v>
      </c>
      <c r="G115" s="289">
        <f>SUM(F56)</f>
        <v>0</v>
      </c>
      <c r="H115" s="290"/>
      <c r="I115" s="74" t="s">
        <v>38</v>
      </c>
      <c r="J115" s="295" t="e">
        <f>G76</f>
        <v>#DIV/0!</v>
      </c>
      <c r="K115" s="296"/>
      <c r="L115" s="45"/>
      <c r="M115" s="36"/>
      <c r="N115" s="36"/>
    </row>
    <row r="116" spans="1:14" ht="13.5">
      <c r="A116" s="36"/>
      <c r="B116" s="36"/>
      <c r="C116" s="36"/>
      <c r="D116" s="76"/>
      <c r="E116" s="76"/>
      <c r="F116" s="36"/>
      <c r="G116" s="76"/>
      <c r="H116" s="76"/>
      <c r="I116" s="36"/>
      <c r="J116" s="76"/>
      <c r="K116" s="76"/>
      <c r="L116" s="36"/>
      <c r="M116" s="36"/>
      <c r="N116" s="36"/>
    </row>
    <row r="117" spans="1:14" ht="17.25">
      <c r="A117" s="205" t="s">
        <v>52</v>
      </c>
      <c r="B117" s="206"/>
      <c r="C117" s="206"/>
      <c r="D117" s="206"/>
      <c r="E117" s="206"/>
      <c r="F117" s="206"/>
      <c r="G117" s="206"/>
      <c r="H117" s="206"/>
      <c r="I117" s="206"/>
      <c r="J117" s="206"/>
      <c r="K117" s="206"/>
      <c r="L117" s="206"/>
      <c r="M117" s="36"/>
      <c r="N117" s="36"/>
    </row>
    <row r="118" spans="1:14" ht="13.5">
      <c r="A118" s="36"/>
      <c r="B118" s="36"/>
      <c r="C118" s="36"/>
      <c r="D118" s="36"/>
      <c r="E118" s="36"/>
      <c r="F118" s="36"/>
      <c r="G118" s="36"/>
      <c r="H118" s="36"/>
      <c r="I118" s="36"/>
      <c r="J118" s="36"/>
      <c r="K118" s="36"/>
      <c r="L118" s="36"/>
      <c r="M118" s="36"/>
      <c r="N118" s="36"/>
    </row>
    <row r="119" spans="1:14" ht="13.5">
      <c r="A119" s="36"/>
      <c r="B119" s="212" t="s">
        <v>53</v>
      </c>
      <c r="C119" s="212"/>
      <c r="D119" s="212"/>
      <c r="E119" s="212"/>
      <c r="F119" s="212"/>
      <c r="G119" s="212"/>
      <c r="H119" s="212"/>
      <c r="I119" s="212"/>
      <c r="J119" s="212"/>
      <c r="K119" s="212"/>
      <c r="L119" s="212"/>
      <c r="M119" s="36"/>
      <c r="N119" s="36"/>
    </row>
    <row r="120" spans="1:14" ht="14.25" thickBot="1">
      <c r="A120" s="36"/>
      <c r="B120" s="36"/>
      <c r="C120" s="36"/>
      <c r="D120" s="53"/>
      <c r="E120" s="53"/>
      <c r="F120" s="36"/>
      <c r="G120" s="36"/>
      <c r="H120" s="36"/>
      <c r="I120" s="36"/>
      <c r="J120" s="36"/>
      <c r="K120" s="36"/>
      <c r="L120" s="36"/>
      <c r="M120" s="36"/>
      <c r="N120" s="36"/>
    </row>
    <row r="121" spans="1:14" ht="13.5">
      <c r="A121" s="36"/>
      <c r="B121" s="36"/>
      <c r="C121" s="43"/>
      <c r="D121" s="250" t="s">
        <v>116</v>
      </c>
      <c r="E121" s="251"/>
      <c r="F121" s="228" t="s">
        <v>30</v>
      </c>
      <c r="G121" s="277" t="s">
        <v>54</v>
      </c>
      <c r="H121" s="277"/>
      <c r="I121" s="276" t="s">
        <v>38</v>
      </c>
      <c r="J121" s="277" t="s">
        <v>55</v>
      </c>
      <c r="K121" s="278"/>
      <c r="L121" s="36"/>
      <c r="M121" s="36"/>
      <c r="N121" s="36"/>
    </row>
    <row r="122" spans="1:14" ht="14.25" thickBot="1">
      <c r="A122" s="36"/>
      <c r="B122" s="36"/>
      <c r="C122" s="43"/>
      <c r="D122" s="252"/>
      <c r="E122" s="253"/>
      <c r="F122" s="229"/>
      <c r="G122" s="277"/>
      <c r="H122" s="277"/>
      <c r="I122" s="276"/>
      <c r="J122" s="278"/>
      <c r="K122" s="278"/>
      <c r="L122" s="36"/>
      <c r="M122" s="36"/>
      <c r="N122" s="36"/>
    </row>
    <row r="123" spans="1:14" ht="12" customHeight="1" thickBot="1">
      <c r="A123" s="36"/>
      <c r="B123" s="36"/>
      <c r="C123" s="36"/>
      <c r="D123" s="52"/>
      <c r="E123" s="52"/>
      <c r="F123" s="36"/>
      <c r="G123" s="53"/>
      <c r="H123" s="53"/>
      <c r="I123" s="36"/>
      <c r="J123" s="53"/>
      <c r="K123" s="53"/>
      <c r="L123" s="36"/>
      <c r="M123" s="36"/>
      <c r="N123" s="36"/>
    </row>
    <row r="124" spans="1:14" ht="14.25" thickBot="1">
      <c r="A124" s="36"/>
      <c r="B124" s="36"/>
      <c r="C124" s="43"/>
      <c r="D124" s="287" t="e">
        <f>ROUND((G124*1000/J124),0)</f>
        <v>#DIV/0!</v>
      </c>
      <c r="E124" s="288"/>
      <c r="F124" s="74" t="s">
        <v>122</v>
      </c>
      <c r="G124" s="289" t="e">
        <f>SUM(D70)</f>
        <v>#DIV/0!</v>
      </c>
      <c r="H124" s="290"/>
      <c r="I124" s="74" t="s">
        <v>38</v>
      </c>
      <c r="J124" s="291" t="e">
        <f>SUM(D115)</f>
        <v>#DIV/0!</v>
      </c>
      <c r="K124" s="292"/>
      <c r="L124" s="45"/>
      <c r="M124" s="36"/>
      <c r="N124" s="36"/>
    </row>
    <row r="125" spans="1:14" ht="13.5">
      <c r="A125" s="36"/>
      <c r="B125" s="36"/>
      <c r="C125" s="36"/>
      <c r="D125" s="119"/>
      <c r="E125" s="76"/>
      <c r="F125" s="36"/>
      <c r="G125" s="76"/>
      <c r="H125" s="76"/>
      <c r="I125" s="36"/>
      <c r="J125" s="76"/>
      <c r="K125" s="76"/>
      <c r="L125" s="36"/>
      <c r="M125" s="36"/>
      <c r="N125" s="36"/>
    </row>
    <row r="126" spans="1:14" ht="17.25">
      <c r="A126" s="205" t="s">
        <v>57</v>
      </c>
      <c r="B126" s="206"/>
      <c r="C126" s="206"/>
      <c r="D126" s="206"/>
      <c r="E126" s="206"/>
      <c r="F126" s="206"/>
      <c r="G126" s="206"/>
      <c r="H126" s="206"/>
      <c r="I126" s="206"/>
      <c r="J126" s="206"/>
      <c r="K126" s="206"/>
      <c r="L126" s="206"/>
      <c r="M126" s="36"/>
      <c r="N126" s="36"/>
    </row>
    <row r="127" spans="1:14" ht="13.5">
      <c r="A127" s="36"/>
      <c r="B127" s="36"/>
      <c r="C127" s="36"/>
      <c r="D127" s="36"/>
      <c r="E127" s="36"/>
      <c r="F127" s="36"/>
      <c r="G127" s="36"/>
      <c r="H127" s="36"/>
      <c r="I127" s="36"/>
      <c r="J127" s="36"/>
      <c r="K127" s="36"/>
      <c r="L127" s="36"/>
      <c r="M127" s="36"/>
      <c r="N127" s="36"/>
    </row>
    <row r="128" spans="1:14" ht="13.5">
      <c r="A128" s="36"/>
      <c r="B128" s="212" t="s">
        <v>58</v>
      </c>
      <c r="C128" s="212"/>
      <c r="D128" s="212"/>
      <c r="E128" s="212"/>
      <c r="F128" s="212"/>
      <c r="G128" s="212"/>
      <c r="H128" s="212"/>
      <c r="I128" s="212"/>
      <c r="J128" s="212"/>
      <c r="K128" s="212"/>
      <c r="L128" s="212"/>
      <c r="M128" s="36"/>
      <c r="N128" s="36"/>
    </row>
    <row r="129" spans="1:14" ht="13.5">
      <c r="A129" s="36"/>
      <c r="B129" s="36"/>
      <c r="C129" s="36"/>
      <c r="D129" s="53"/>
      <c r="E129" s="53"/>
      <c r="F129" s="36"/>
      <c r="G129" s="36"/>
      <c r="H129" s="36"/>
      <c r="I129" s="36"/>
      <c r="J129" s="36"/>
      <c r="K129" s="36"/>
      <c r="L129" s="36"/>
      <c r="M129" s="36"/>
      <c r="N129" s="36"/>
    </row>
    <row r="130" spans="1:14" ht="13.5" customHeight="1">
      <c r="A130" s="36"/>
      <c r="B130" s="304"/>
      <c r="C130" s="305"/>
      <c r="D130" s="310" t="s">
        <v>60</v>
      </c>
      <c r="E130" s="311"/>
      <c r="F130" s="316" t="s">
        <v>29</v>
      </c>
      <c r="G130" s="234" t="s">
        <v>62</v>
      </c>
      <c r="H130" s="299" t="s">
        <v>64</v>
      </c>
      <c r="I130" s="234" t="s">
        <v>63</v>
      </c>
      <c r="J130" s="276" t="s">
        <v>65</v>
      </c>
      <c r="K130" s="234" t="s">
        <v>62</v>
      </c>
      <c r="L130" s="36"/>
      <c r="M130" s="36"/>
      <c r="N130" s="36"/>
    </row>
    <row r="131" spans="1:14" ht="13.5">
      <c r="A131" s="36"/>
      <c r="B131" s="304"/>
      <c r="C131" s="305"/>
      <c r="D131" s="312"/>
      <c r="E131" s="313"/>
      <c r="F131" s="316"/>
      <c r="G131" s="234"/>
      <c r="H131" s="299"/>
      <c r="I131" s="234"/>
      <c r="J131" s="276"/>
      <c r="K131" s="234"/>
      <c r="L131" s="36"/>
      <c r="M131" s="36"/>
      <c r="N131" s="36"/>
    </row>
    <row r="132" spans="1:14" ht="13.5">
      <c r="A132" s="36"/>
      <c r="B132" s="304"/>
      <c r="C132" s="305"/>
      <c r="D132" s="314"/>
      <c r="E132" s="315"/>
      <c r="F132" s="316"/>
      <c r="G132" s="234"/>
      <c r="H132" s="299"/>
      <c r="I132" s="234"/>
      <c r="J132" s="276"/>
      <c r="K132" s="234"/>
      <c r="L132" s="36"/>
      <c r="M132" s="36"/>
      <c r="N132" s="36"/>
    </row>
    <row r="133" spans="1:14" ht="12" customHeight="1">
      <c r="A133" s="53"/>
      <c r="B133" s="53"/>
      <c r="C133" s="53"/>
      <c r="D133" s="52"/>
      <c r="E133" s="52"/>
      <c r="F133" s="36"/>
      <c r="G133" s="53"/>
      <c r="H133" s="53"/>
      <c r="I133" s="53"/>
      <c r="J133" s="36"/>
      <c r="K133" s="53"/>
      <c r="L133" s="36"/>
      <c r="M133" s="36"/>
      <c r="N133" s="36"/>
    </row>
    <row r="134" spans="1:14" ht="13.5">
      <c r="A134" s="36"/>
      <c r="B134" s="306"/>
      <c r="C134" s="307"/>
      <c r="D134" s="308" t="e">
        <f>SUM((G134-I134)/K134)</f>
        <v>#DIV/0!</v>
      </c>
      <c r="E134" s="309"/>
      <c r="F134" s="120" t="s">
        <v>59</v>
      </c>
      <c r="G134" s="121">
        <f>SUM(F56)</f>
        <v>0</v>
      </c>
      <c r="H134" s="122" t="s">
        <v>61</v>
      </c>
      <c r="I134" s="123" t="e">
        <f>SUM(D70)</f>
        <v>#DIV/0!</v>
      </c>
      <c r="J134" s="120" t="s">
        <v>38</v>
      </c>
      <c r="K134" s="124">
        <f>SUM(F56)</f>
        <v>0</v>
      </c>
      <c r="M134" s="36"/>
      <c r="N134" s="36"/>
    </row>
    <row r="135" spans="1:14" ht="13.5">
      <c r="A135" s="36"/>
      <c r="B135" s="36"/>
      <c r="C135" s="36"/>
      <c r="D135" s="76"/>
      <c r="E135" s="76"/>
      <c r="F135" s="36"/>
      <c r="G135" s="76"/>
      <c r="H135" s="76"/>
      <c r="I135" s="76"/>
      <c r="J135" s="36"/>
      <c r="K135" s="76"/>
      <c r="L135" s="36"/>
      <c r="M135" s="36"/>
      <c r="N135" s="36"/>
    </row>
    <row r="136" spans="1:14" ht="17.25">
      <c r="A136" s="247" t="s">
        <v>81</v>
      </c>
      <c r="B136" s="248"/>
      <c r="C136" s="248"/>
      <c r="D136" s="248"/>
      <c r="E136" s="248"/>
      <c r="F136" s="248"/>
      <c r="G136" s="248"/>
      <c r="H136" s="248"/>
      <c r="I136" s="248"/>
      <c r="J136" s="248"/>
      <c r="K136" s="248"/>
      <c r="L136" s="248"/>
      <c r="M136" s="36"/>
      <c r="N136" s="36"/>
    </row>
    <row r="137" spans="1:14" ht="13.5">
      <c r="A137" s="36"/>
      <c r="B137" s="36"/>
      <c r="C137" s="36"/>
      <c r="D137" s="36"/>
      <c r="E137" s="36"/>
      <c r="F137" s="36"/>
      <c r="G137" s="36"/>
      <c r="H137" s="36"/>
      <c r="I137" s="36"/>
      <c r="J137" s="36"/>
      <c r="K137" s="36"/>
      <c r="L137" s="36"/>
      <c r="M137" s="125"/>
      <c r="N137" s="36"/>
    </row>
    <row r="138" spans="1:14" ht="13.5">
      <c r="A138" s="36"/>
      <c r="B138" s="212" t="s">
        <v>82</v>
      </c>
      <c r="C138" s="212"/>
      <c r="D138" s="212"/>
      <c r="E138" s="212"/>
      <c r="F138" s="212"/>
      <c r="G138" s="212"/>
      <c r="H138" s="212"/>
      <c r="I138" s="212"/>
      <c r="J138" s="212"/>
      <c r="K138" s="212"/>
      <c r="L138" s="212"/>
      <c r="M138" s="36"/>
      <c r="N138" s="36"/>
    </row>
    <row r="139" spans="1:14" ht="12" customHeight="1">
      <c r="A139" s="53"/>
      <c r="B139" s="53"/>
      <c r="C139" s="53"/>
      <c r="D139" s="53"/>
      <c r="E139" s="53"/>
      <c r="F139" s="53"/>
      <c r="G139" s="53"/>
      <c r="H139" s="53"/>
      <c r="I139" s="53"/>
      <c r="J139" s="53"/>
      <c r="K139" s="53"/>
      <c r="L139" s="53"/>
      <c r="M139" s="36"/>
      <c r="N139" s="36"/>
    </row>
    <row r="140" spans="1:14" ht="14.25" customHeight="1">
      <c r="A140" s="36"/>
      <c r="B140" s="36"/>
      <c r="C140" s="43"/>
      <c r="D140" s="297" t="s">
        <v>60</v>
      </c>
      <c r="E140" s="298"/>
      <c r="F140" s="343" t="s">
        <v>66</v>
      </c>
      <c r="G140" s="344"/>
      <c r="H140" s="300" t="s">
        <v>67</v>
      </c>
      <c r="I140" s="301"/>
      <c r="J140" s="343" t="s">
        <v>68</v>
      </c>
      <c r="K140" s="36"/>
      <c r="L140" s="36"/>
      <c r="M140" s="36"/>
      <c r="N140" s="36"/>
    </row>
    <row r="141" spans="1:14" ht="13.5">
      <c r="A141" s="36"/>
      <c r="B141" s="36"/>
      <c r="C141" s="43"/>
      <c r="D141" s="345" t="e">
        <f>SUM(D134)</f>
        <v>#DIV/0!</v>
      </c>
      <c r="E141" s="346"/>
      <c r="F141" s="343"/>
      <c r="G141" s="344"/>
      <c r="H141" s="302"/>
      <c r="I141" s="303"/>
      <c r="J141" s="343"/>
      <c r="K141" s="36"/>
      <c r="L141" s="36"/>
      <c r="M141" s="36"/>
      <c r="N141" s="36"/>
    </row>
    <row r="142" spans="1:14" ht="12" customHeight="1" thickBot="1">
      <c r="A142" s="36"/>
      <c r="B142" s="36"/>
      <c r="C142" s="36"/>
      <c r="D142" s="76"/>
      <c r="E142" s="52"/>
      <c r="F142" s="53"/>
      <c r="G142" s="36"/>
      <c r="H142" s="76"/>
      <c r="I142" s="76"/>
      <c r="J142" s="36"/>
      <c r="K142" s="36"/>
      <c r="L142" s="36"/>
      <c r="M142" s="36"/>
      <c r="N142" s="36"/>
    </row>
    <row r="143" spans="1:14" ht="13.5">
      <c r="A143" s="36"/>
      <c r="B143" s="36"/>
      <c r="C143" s="36"/>
      <c r="D143" s="351" t="s">
        <v>69</v>
      </c>
      <c r="E143" s="347">
        <v>0.05</v>
      </c>
      <c r="F143" s="348"/>
      <c r="G143" s="352" t="s">
        <v>70</v>
      </c>
      <c r="H143" s="353"/>
      <c r="I143" s="36"/>
      <c r="J143" s="36"/>
      <c r="K143" s="36"/>
      <c r="L143" s="36"/>
      <c r="M143" s="36"/>
      <c r="N143" s="36"/>
    </row>
    <row r="144" spans="1:14" ht="14.25" thickBot="1">
      <c r="A144" s="36"/>
      <c r="B144" s="36"/>
      <c r="C144" s="36"/>
      <c r="D144" s="351"/>
      <c r="E144" s="349"/>
      <c r="F144" s="350"/>
      <c r="G144" s="352"/>
      <c r="H144" s="353"/>
      <c r="I144" s="36"/>
      <c r="J144" s="36"/>
      <c r="K144" s="36"/>
      <c r="L144" s="36"/>
      <c r="M144" s="36"/>
      <c r="N144" s="36"/>
    </row>
    <row r="145" spans="1:14" ht="13.5">
      <c r="A145" s="36"/>
      <c r="B145" s="36"/>
      <c r="C145" s="36"/>
      <c r="D145" s="36"/>
      <c r="E145" s="76"/>
      <c r="F145" s="76"/>
      <c r="G145" s="36"/>
      <c r="H145" s="36"/>
      <c r="I145" s="36"/>
      <c r="J145" s="36"/>
      <c r="K145" s="36"/>
      <c r="L145" s="36"/>
      <c r="M145" s="36"/>
      <c r="N145" s="36"/>
    </row>
    <row r="146" spans="1:14" ht="17.25">
      <c r="A146" s="205" t="s">
        <v>129</v>
      </c>
      <c r="B146" s="206"/>
      <c r="C146" s="206"/>
      <c r="D146" s="206"/>
      <c r="E146" s="206"/>
      <c r="F146" s="206"/>
      <c r="G146" s="206"/>
      <c r="H146" s="206"/>
      <c r="I146" s="206"/>
      <c r="J146" s="206"/>
      <c r="K146" s="206"/>
      <c r="L146" s="206"/>
      <c r="M146" s="36"/>
      <c r="N146" s="36"/>
    </row>
    <row r="147" spans="1:14" ht="13.5">
      <c r="A147" s="36"/>
      <c r="B147" s="36"/>
      <c r="C147" s="36"/>
      <c r="D147" s="36"/>
      <c r="E147" s="36"/>
      <c r="F147" s="36"/>
      <c r="G147" s="36"/>
      <c r="H147" s="36"/>
      <c r="I147" s="36"/>
      <c r="J147" s="36"/>
      <c r="K147" s="36"/>
      <c r="L147" s="36"/>
      <c r="M147" s="36"/>
      <c r="N147" s="36"/>
    </row>
    <row r="148" spans="1:14" ht="13.5">
      <c r="A148" s="36"/>
      <c r="B148" s="212" t="s">
        <v>130</v>
      </c>
      <c r="C148" s="212"/>
      <c r="D148" s="212"/>
      <c r="E148" s="212"/>
      <c r="F148" s="212"/>
      <c r="G148" s="212"/>
      <c r="H148" s="212"/>
      <c r="I148" s="212"/>
      <c r="J148" s="212"/>
      <c r="K148" s="212"/>
      <c r="L148" s="212"/>
      <c r="M148" s="36"/>
      <c r="N148" s="36"/>
    </row>
    <row r="149" spans="1:14" ht="13.5">
      <c r="A149" s="36"/>
      <c r="B149" s="53"/>
      <c r="C149" s="53"/>
      <c r="D149" s="36"/>
      <c r="E149" s="36"/>
      <c r="F149" s="36"/>
      <c r="G149" s="36"/>
      <c r="H149" s="36"/>
      <c r="I149" s="36"/>
      <c r="J149" s="36"/>
      <c r="K149" s="36"/>
      <c r="L149" s="36"/>
      <c r="M149" s="36"/>
      <c r="N149" s="36"/>
    </row>
    <row r="150" spans="1:14" ht="13.5">
      <c r="A150" s="43"/>
      <c r="B150" s="310" t="s">
        <v>131</v>
      </c>
      <c r="C150" s="311"/>
      <c r="D150" s="316" t="s">
        <v>29</v>
      </c>
      <c r="E150" s="278" t="s">
        <v>71</v>
      </c>
      <c r="F150" s="299" t="s">
        <v>32</v>
      </c>
      <c r="G150" s="277" t="s">
        <v>72</v>
      </c>
      <c r="H150" s="299" t="s">
        <v>32</v>
      </c>
      <c r="I150" s="278" t="s">
        <v>73</v>
      </c>
      <c r="J150" s="276" t="s">
        <v>38</v>
      </c>
      <c r="K150" s="340">
        <v>3</v>
      </c>
      <c r="L150" s="36"/>
      <c r="M150" s="36"/>
      <c r="N150" s="36"/>
    </row>
    <row r="151" spans="1:14" ht="13.5">
      <c r="A151" s="43"/>
      <c r="B151" s="312"/>
      <c r="C151" s="313"/>
      <c r="D151" s="316"/>
      <c r="E151" s="278"/>
      <c r="F151" s="299"/>
      <c r="G151" s="278"/>
      <c r="H151" s="299"/>
      <c r="I151" s="278"/>
      <c r="J151" s="276"/>
      <c r="K151" s="340"/>
      <c r="L151" s="36"/>
      <c r="M151" s="36"/>
      <c r="N151" s="36"/>
    </row>
    <row r="152" spans="1:14" ht="13.5">
      <c r="A152" s="43"/>
      <c r="B152" s="314"/>
      <c r="C152" s="315"/>
      <c r="D152" s="316"/>
      <c r="E152" s="278"/>
      <c r="F152" s="299"/>
      <c r="G152" s="278"/>
      <c r="H152" s="299"/>
      <c r="I152" s="278"/>
      <c r="J152" s="276"/>
      <c r="K152" s="340"/>
      <c r="L152" s="36"/>
      <c r="M152" s="36"/>
      <c r="N152" s="36"/>
    </row>
    <row r="153" spans="1:14" ht="12" customHeight="1" thickBot="1">
      <c r="A153" s="36"/>
      <c r="B153" s="52"/>
      <c r="C153" s="52"/>
      <c r="D153" s="36"/>
      <c r="E153" s="53"/>
      <c r="F153" s="53"/>
      <c r="G153" s="53"/>
      <c r="H153" s="53"/>
      <c r="I153" s="53"/>
      <c r="J153" s="36"/>
      <c r="K153" s="53"/>
      <c r="L153" s="36"/>
      <c r="M153" s="36"/>
      <c r="N153" s="36"/>
    </row>
    <row r="154" spans="1:14" ht="14.25" thickBot="1">
      <c r="A154" s="43"/>
      <c r="B154" s="341">
        <f>SUM((E154+G154+I154)/K154)</f>
        <v>0.03</v>
      </c>
      <c r="C154" s="342"/>
      <c r="D154" s="126" t="s">
        <v>59</v>
      </c>
      <c r="E154" s="34">
        <v>0.03</v>
      </c>
      <c r="F154" s="127" t="s">
        <v>32</v>
      </c>
      <c r="G154" s="35">
        <v>0.03</v>
      </c>
      <c r="H154" s="127" t="s">
        <v>32</v>
      </c>
      <c r="I154" s="35">
        <v>0.03</v>
      </c>
      <c r="J154" s="126" t="s">
        <v>38</v>
      </c>
      <c r="K154" s="128">
        <v>3</v>
      </c>
      <c r="L154" s="45"/>
      <c r="M154" s="36"/>
      <c r="N154" s="36"/>
    </row>
    <row r="155" spans="1:14" ht="13.5">
      <c r="A155" s="36"/>
      <c r="B155" s="76"/>
      <c r="C155" s="76"/>
      <c r="D155" s="36"/>
      <c r="E155" s="76"/>
      <c r="F155" s="76"/>
      <c r="G155" s="76"/>
      <c r="H155" s="76"/>
      <c r="I155" s="76"/>
      <c r="J155" s="36"/>
      <c r="K155" s="76"/>
      <c r="L155" s="36"/>
      <c r="M155" s="36"/>
      <c r="N155" s="36"/>
    </row>
    <row r="156" spans="1:14" ht="17.25">
      <c r="A156" s="205" t="s">
        <v>79</v>
      </c>
      <c r="B156" s="206"/>
      <c r="C156" s="206"/>
      <c r="D156" s="206"/>
      <c r="E156" s="206"/>
      <c r="F156" s="206"/>
      <c r="G156" s="206"/>
      <c r="H156" s="206"/>
      <c r="I156" s="206"/>
      <c r="J156" s="206"/>
      <c r="K156" s="206"/>
      <c r="L156" s="206"/>
      <c r="M156" s="36"/>
      <c r="N156" s="36"/>
    </row>
    <row r="157" spans="1:14" ht="13.5">
      <c r="A157" s="36"/>
      <c r="B157" s="36"/>
      <c r="C157" s="36"/>
      <c r="D157" s="36"/>
      <c r="E157" s="36"/>
      <c r="F157" s="36"/>
      <c r="G157" s="36"/>
      <c r="H157" s="36"/>
      <c r="I157" s="36"/>
      <c r="J157" s="36"/>
      <c r="K157" s="36"/>
      <c r="L157" s="36"/>
      <c r="M157" s="36"/>
      <c r="N157" s="36"/>
    </row>
    <row r="158" spans="1:14" ht="13.5">
      <c r="A158" s="36"/>
      <c r="B158" s="219" t="s">
        <v>83</v>
      </c>
      <c r="C158" s="219"/>
      <c r="D158" s="219"/>
      <c r="E158" s="219"/>
      <c r="F158" s="219"/>
      <c r="G158" s="219"/>
      <c r="H158" s="219"/>
      <c r="I158" s="219"/>
      <c r="J158" s="219"/>
      <c r="K158" s="219"/>
      <c r="L158" s="219"/>
      <c r="M158" s="36"/>
      <c r="N158" s="36"/>
    </row>
    <row r="159" spans="1:14" ht="14.25" thickBot="1">
      <c r="A159" s="36"/>
      <c r="B159" s="53"/>
      <c r="C159" s="53"/>
      <c r="D159" s="53"/>
      <c r="E159" s="36"/>
      <c r="F159" s="36"/>
      <c r="G159" s="36"/>
      <c r="H159" s="36"/>
      <c r="I159" s="36"/>
      <c r="J159" s="36"/>
      <c r="K159" s="36"/>
      <c r="L159" s="36"/>
      <c r="M159" s="36"/>
      <c r="N159" s="36"/>
    </row>
    <row r="160" spans="1:14" ht="13.5" customHeight="1">
      <c r="A160" s="54"/>
      <c r="B160" s="317" t="s">
        <v>117</v>
      </c>
      <c r="C160" s="318"/>
      <c r="D160" s="319"/>
      <c r="E160" s="229" t="s">
        <v>30</v>
      </c>
      <c r="F160" s="234" t="s">
        <v>75</v>
      </c>
      <c r="G160" s="334" t="s">
        <v>74</v>
      </c>
      <c r="H160" s="234" t="s">
        <v>112</v>
      </c>
      <c r="I160" s="334" t="s">
        <v>74</v>
      </c>
      <c r="J160" s="234" t="s">
        <v>132</v>
      </c>
      <c r="K160" s="234"/>
      <c r="L160" s="36"/>
      <c r="M160" s="36"/>
      <c r="N160" s="36"/>
    </row>
    <row r="161" spans="1:14" ht="13.5" customHeight="1">
      <c r="A161" s="54"/>
      <c r="B161" s="320"/>
      <c r="C161" s="321"/>
      <c r="D161" s="322"/>
      <c r="E161" s="229"/>
      <c r="F161" s="234"/>
      <c r="G161" s="334"/>
      <c r="H161" s="234"/>
      <c r="I161" s="334"/>
      <c r="J161" s="234"/>
      <c r="K161" s="234"/>
      <c r="L161" s="36"/>
      <c r="M161" s="36"/>
      <c r="N161" s="36"/>
    </row>
    <row r="162" spans="1:14" ht="13.5" customHeight="1" thickBot="1">
      <c r="A162" s="54"/>
      <c r="B162" s="323"/>
      <c r="C162" s="324"/>
      <c r="D162" s="325"/>
      <c r="E162" s="229"/>
      <c r="F162" s="234"/>
      <c r="G162" s="334"/>
      <c r="H162" s="234"/>
      <c r="I162" s="334"/>
      <c r="J162" s="234"/>
      <c r="K162" s="234"/>
      <c r="L162" s="36"/>
      <c r="M162" s="36"/>
      <c r="N162" s="36"/>
    </row>
    <row r="163" spans="1:14" ht="12" customHeight="1" thickBot="1">
      <c r="A163" s="45"/>
      <c r="B163" s="52"/>
      <c r="C163" s="52"/>
      <c r="D163" s="52"/>
      <c r="E163" s="36"/>
      <c r="F163" s="53"/>
      <c r="G163" s="36"/>
      <c r="H163" s="53"/>
      <c r="I163" s="36"/>
      <c r="J163" s="53"/>
      <c r="K163" s="36"/>
      <c r="L163" s="36"/>
      <c r="M163" s="36"/>
      <c r="N163" s="36"/>
    </row>
    <row r="164" spans="1:14" ht="13.5">
      <c r="A164" s="54"/>
      <c r="B164" s="328" t="e">
        <f>ROUND((F164*H164*J164),-1)</f>
        <v>#DIV/0!</v>
      </c>
      <c r="C164" s="329"/>
      <c r="D164" s="330"/>
      <c r="E164" s="335" t="s">
        <v>123</v>
      </c>
      <c r="F164" s="336" t="e">
        <f>SUM(D124)</f>
        <v>#DIV/0!</v>
      </c>
      <c r="G164" s="335" t="s">
        <v>74</v>
      </c>
      <c r="H164" s="338">
        <f>SUM(1+E143)</f>
        <v>1.05</v>
      </c>
      <c r="I164" s="335" t="s">
        <v>74</v>
      </c>
      <c r="J164" s="326">
        <f>SUM(1+B154)</f>
        <v>1.03</v>
      </c>
      <c r="K164" s="129"/>
      <c r="L164" s="36"/>
      <c r="M164" s="36"/>
      <c r="N164" s="36"/>
    </row>
    <row r="165" spans="1:15" ht="14.25" thickBot="1">
      <c r="A165" s="54"/>
      <c r="B165" s="331"/>
      <c r="C165" s="332"/>
      <c r="D165" s="333"/>
      <c r="E165" s="335"/>
      <c r="F165" s="337"/>
      <c r="G165" s="335"/>
      <c r="H165" s="339"/>
      <c r="I165" s="335"/>
      <c r="J165" s="327"/>
      <c r="K165" s="45"/>
      <c r="L165" s="36"/>
      <c r="M165" s="36"/>
      <c r="N165" s="36"/>
      <c r="O165" s="130"/>
    </row>
    <row r="211" spans="1:12" ht="17.25">
      <c r="A211" s="170"/>
      <c r="B211" s="170"/>
      <c r="C211" s="170"/>
      <c r="D211" s="170"/>
      <c r="E211" s="170"/>
      <c r="F211" s="170"/>
      <c r="G211" s="170"/>
      <c r="H211" s="170"/>
      <c r="I211" s="170"/>
      <c r="J211" s="170"/>
      <c r="K211" s="170"/>
      <c r="L211" s="170"/>
    </row>
    <row r="237" spans="1:12" ht="17.25">
      <c r="A237" s="170">
        <v>10</v>
      </c>
      <c r="B237" s="170"/>
      <c r="C237" s="170"/>
      <c r="D237" s="170"/>
      <c r="E237" s="170"/>
      <c r="F237" s="170"/>
      <c r="G237" s="170"/>
      <c r="H237" s="170"/>
      <c r="I237" s="170"/>
      <c r="J237" s="170"/>
      <c r="K237" s="170"/>
      <c r="L237" s="170"/>
    </row>
  </sheetData>
  <sheetProtection sheet="1"/>
  <mergeCells count="176">
    <mergeCell ref="F31:G31"/>
    <mergeCell ref="F20:G20"/>
    <mergeCell ref="F21:G21"/>
    <mergeCell ref="F16:G16"/>
    <mergeCell ref="F17:G17"/>
    <mergeCell ref="F36:G36"/>
    <mergeCell ref="F33:G33"/>
    <mergeCell ref="F28:G28"/>
    <mergeCell ref="F29:G29"/>
    <mergeCell ref="F30:G30"/>
    <mergeCell ref="F32:G32"/>
    <mergeCell ref="A1:L1"/>
    <mergeCell ref="C11:E11"/>
    <mergeCell ref="F5:G6"/>
    <mergeCell ref="B5:E6"/>
    <mergeCell ref="F15:G15"/>
    <mergeCell ref="F18:G18"/>
    <mergeCell ref="F13:G13"/>
    <mergeCell ref="C15:C18"/>
    <mergeCell ref="D16:E16"/>
    <mergeCell ref="B4:L4"/>
    <mergeCell ref="F10:G10"/>
    <mergeCell ref="F7:G8"/>
    <mergeCell ref="F9:G9"/>
    <mergeCell ref="F11:G11"/>
    <mergeCell ref="F22:G22"/>
    <mergeCell ref="F19:G19"/>
    <mergeCell ref="F12:G12"/>
    <mergeCell ref="F14:G14"/>
    <mergeCell ref="B7:E8"/>
    <mergeCell ref="F140:G141"/>
    <mergeCell ref="J140:J141"/>
    <mergeCell ref="D141:E141"/>
    <mergeCell ref="E143:F144"/>
    <mergeCell ref="D143:D144"/>
    <mergeCell ref="H150:H152"/>
    <mergeCell ref="I150:I152"/>
    <mergeCell ref="G143:H144"/>
    <mergeCell ref="A146:L146"/>
    <mergeCell ref="B148:L148"/>
    <mergeCell ref="B150:C152"/>
    <mergeCell ref="D150:D152"/>
    <mergeCell ref="J150:J152"/>
    <mergeCell ref="K150:K152"/>
    <mergeCell ref="B154:C154"/>
    <mergeCell ref="E150:E152"/>
    <mergeCell ref="F150:F152"/>
    <mergeCell ref="G150:G152"/>
    <mergeCell ref="J164:J165"/>
    <mergeCell ref="B164:D165"/>
    <mergeCell ref="G160:G162"/>
    <mergeCell ref="I160:I162"/>
    <mergeCell ref="E164:E165"/>
    <mergeCell ref="F164:F165"/>
    <mergeCell ref="G164:G165"/>
    <mergeCell ref="H164:H165"/>
    <mergeCell ref="I164:I165"/>
    <mergeCell ref="J160:K162"/>
    <mergeCell ref="A156:L156"/>
    <mergeCell ref="B134:C134"/>
    <mergeCell ref="D134:E134"/>
    <mergeCell ref="D130:E132"/>
    <mergeCell ref="F130:F132"/>
    <mergeCell ref="H160:H162"/>
    <mergeCell ref="E160:E162"/>
    <mergeCell ref="B158:L158"/>
    <mergeCell ref="B160:D162"/>
    <mergeCell ref="F160:F162"/>
    <mergeCell ref="B138:L138"/>
    <mergeCell ref="A136:L136"/>
    <mergeCell ref="D140:E140"/>
    <mergeCell ref="J130:J132"/>
    <mergeCell ref="K130:K132"/>
    <mergeCell ref="G130:G132"/>
    <mergeCell ref="H130:H132"/>
    <mergeCell ref="H140:I141"/>
    <mergeCell ref="I130:I132"/>
    <mergeCell ref="B130:C132"/>
    <mergeCell ref="A126:L126"/>
    <mergeCell ref="B128:L128"/>
    <mergeCell ref="D115:E115"/>
    <mergeCell ref="G115:H115"/>
    <mergeCell ref="J115:K115"/>
    <mergeCell ref="A117:L117"/>
    <mergeCell ref="B119:L119"/>
    <mergeCell ref="D121:E122"/>
    <mergeCell ref="F121:F122"/>
    <mergeCell ref="G121:H122"/>
    <mergeCell ref="E104:F104"/>
    <mergeCell ref="G112:H113"/>
    <mergeCell ref="A107:L107"/>
    <mergeCell ref="D112:E113"/>
    <mergeCell ref="F112:F113"/>
    <mergeCell ref="D124:E124"/>
    <mergeCell ref="G124:H124"/>
    <mergeCell ref="J124:K124"/>
    <mergeCell ref="I121:I122"/>
    <mergeCell ref="J121:K122"/>
    <mergeCell ref="J70:K70"/>
    <mergeCell ref="D70:E70"/>
    <mergeCell ref="J67:K68"/>
    <mergeCell ref="I67:I68"/>
    <mergeCell ref="G70:H70"/>
    <mergeCell ref="I112:I113"/>
    <mergeCell ref="J112:K113"/>
    <mergeCell ref="B110:L110"/>
    <mergeCell ref="C80:K80"/>
    <mergeCell ref="C84:K84"/>
    <mergeCell ref="F35:G35"/>
    <mergeCell ref="D39:K39"/>
    <mergeCell ref="B60:E60"/>
    <mergeCell ref="B61:E61"/>
    <mergeCell ref="B57:E57"/>
    <mergeCell ref="B58:E58"/>
    <mergeCell ref="B59:E59"/>
    <mergeCell ref="B47:K47"/>
    <mergeCell ref="C44:K45"/>
    <mergeCell ref="A108:L108"/>
    <mergeCell ref="C81:K82"/>
    <mergeCell ref="E86:F86"/>
    <mergeCell ref="E88:F88"/>
    <mergeCell ref="E102:F102"/>
    <mergeCell ref="A49:L49"/>
    <mergeCell ref="A72:L72"/>
    <mergeCell ref="B74:L74"/>
    <mergeCell ref="D76:E77"/>
    <mergeCell ref="F76:F77"/>
    <mergeCell ref="G76:H77"/>
    <mergeCell ref="F67:F68"/>
    <mergeCell ref="D67:E68"/>
    <mergeCell ref="G67:H68"/>
    <mergeCell ref="I76:I77"/>
    <mergeCell ref="C25:E25"/>
    <mergeCell ref="C26:E26"/>
    <mergeCell ref="C29:E29"/>
    <mergeCell ref="B35:E35"/>
    <mergeCell ref="B36:E36"/>
    <mergeCell ref="B65:L65"/>
    <mergeCell ref="C20:E20"/>
    <mergeCell ref="C21:E21"/>
    <mergeCell ref="D22:E22"/>
    <mergeCell ref="C28:E28"/>
    <mergeCell ref="C40:K43"/>
    <mergeCell ref="B51:L52"/>
    <mergeCell ref="B55:E55"/>
    <mergeCell ref="B56:E56"/>
    <mergeCell ref="D32:E32"/>
    <mergeCell ref="B23:B27"/>
    <mergeCell ref="C12:E12"/>
    <mergeCell ref="D27:E27"/>
    <mergeCell ref="B34:E34"/>
    <mergeCell ref="I54:J54"/>
    <mergeCell ref="A63:L63"/>
    <mergeCell ref="B33:E33"/>
    <mergeCell ref="B28:B32"/>
    <mergeCell ref="C30:E30"/>
    <mergeCell ref="C31:E31"/>
    <mergeCell ref="B9:E9"/>
    <mergeCell ref="D14:E14"/>
    <mergeCell ref="C13:E13"/>
    <mergeCell ref="D15:E15"/>
    <mergeCell ref="B15:B22"/>
    <mergeCell ref="C19:E19"/>
    <mergeCell ref="D17:E17"/>
    <mergeCell ref="D18:E18"/>
    <mergeCell ref="C10:E10"/>
    <mergeCell ref="A237:L237"/>
    <mergeCell ref="A211:L211"/>
    <mergeCell ref="B10:B14"/>
    <mergeCell ref="F23:G23"/>
    <mergeCell ref="F24:G24"/>
    <mergeCell ref="F25:G25"/>
    <mergeCell ref="F26:G26"/>
    <mergeCell ref="F27:G27"/>
    <mergeCell ref="C23:E23"/>
    <mergeCell ref="C24:E24"/>
  </mergeCells>
  <printOptions/>
  <pageMargins left="0.8661417322834646" right="0.3937007874015748" top="0.8267716535433072" bottom="0.3937007874015748" header="0.3937007874015748" footer="0.15748031496062992"/>
  <pageSetup horizontalDpi="300" verticalDpi="300" orientation="portrait" paperSize="9" r:id="rId2"/>
  <headerFooter differentFirst="1">
    <oddHeader>&amp;C&amp;"-,太字"&amp;16 当社のレバーレート算出</oddHeader>
    <oddFooter>&amp;C&amp;14 &amp;P</oddFooter>
    <evenHeader>&amp;C&amp;"-,太字"&amp;16当社のレバーレート算出</evenHeader>
    <firstHeader>&amp;C&amp;"-,太字"&amp;16当社のレバーレート算出</firstHeader>
    <firstFooter>&amp;C&amp;14 &amp;P</firstFooter>
  </headerFooter>
  <rowBreaks count="2" manualBreakCount="2">
    <brk id="48" max="11" man="1"/>
    <brk id="107"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與戸敬</cp:lastModifiedBy>
  <cp:lastPrinted>2020-03-27T02:55:10Z</cp:lastPrinted>
  <dcterms:created xsi:type="dcterms:W3CDTF">2011-01-24T04:35:33Z</dcterms:created>
  <dcterms:modified xsi:type="dcterms:W3CDTF">2020-03-27T06:54:06Z</dcterms:modified>
  <cp:category/>
  <cp:version/>
  <cp:contentType/>
  <cp:contentStatus/>
</cp:coreProperties>
</file>